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data sharing\SB Sir\Iceberg Aqua\List of Creditors\"/>
    </mc:Choice>
  </mc:AlternateContent>
  <bookViews>
    <workbookView xWindow="0" yWindow="0" windowWidth="24000" windowHeight="9600" firstSheet="6" activeTab="7"/>
  </bookViews>
  <sheets>
    <sheet name="SFC in a class" sheetId="8" r:id="rId1"/>
    <sheet name="FC in a Class Form CA" sheetId="7" r:id="rId2"/>
    <sheet name="SFC Form C" sheetId="1" r:id="rId3"/>
    <sheet name="FC Form C" sheetId="2" r:id="rId4"/>
    <sheet name="OC - Workmen" sheetId="9" r:id="rId5"/>
    <sheet name="OC - Employees" sheetId="3" r:id="rId6"/>
    <sheet name="OC - Govt Dues" sheetId="10" r:id="rId7"/>
    <sheet name="OC - Others" sheetId="11" r:id="rId8"/>
    <sheet name="Other Creditors Form F" sheetId="4" r:id="rId9"/>
    <sheet name="full claim sheet" sheetId="6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1" l="1"/>
  <c r="P8" i="11" l="1"/>
  <c r="G8" i="11"/>
  <c r="F8" i="11"/>
  <c r="G7" i="11"/>
  <c r="E7" i="11"/>
  <c r="N12" i="10" l="1"/>
  <c r="M12" i="10"/>
  <c r="L12" i="10"/>
  <c r="K12" i="10"/>
  <c r="J12" i="10"/>
  <c r="G12" i="10"/>
  <c r="E12" i="10"/>
  <c r="D12" i="10"/>
  <c r="N13" i="9"/>
  <c r="M13" i="9"/>
  <c r="L13" i="9"/>
  <c r="K13" i="9"/>
  <c r="J13" i="9"/>
  <c r="G13" i="9"/>
  <c r="E13" i="9"/>
  <c r="D13" i="9"/>
  <c r="N11" i="8"/>
  <c r="M11" i="8"/>
  <c r="L11" i="8"/>
  <c r="K11" i="8"/>
  <c r="J11" i="8"/>
  <c r="G11" i="8"/>
  <c r="E11" i="8"/>
  <c r="D11" i="8"/>
  <c r="N11" i="7"/>
  <c r="D11" i="7"/>
  <c r="N10" i="7"/>
  <c r="N9" i="7"/>
  <c r="N8" i="7"/>
  <c r="N7" i="7"/>
  <c r="O11" i="7"/>
  <c r="M11" i="7"/>
  <c r="L11" i="7"/>
  <c r="K11" i="7"/>
  <c r="I11" i="7"/>
  <c r="H11" i="7"/>
  <c r="G11" i="7"/>
  <c r="E11" i="7"/>
  <c r="M7" i="4" l="1"/>
  <c r="M8" i="4" s="1"/>
  <c r="J10" i="2"/>
  <c r="E10" i="2"/>
  <c r="D10" i="2"/>
  <c r="M10" i="2"/>
  <c r="M9" i="2"/>
  <c r="M10" i="3"/>
  <c r="N10" i="2"/>
  <c r="L10" i="2"/>
  <c r="K10" i="2"/>
  <c r="M8" i="2"/>
  <c r="J8" i="1"/>
  <c r="E8" i="1"/>
  <c r="D8" i="1"/>
  <c r="N8" i="1"/>
  <c r="M8" i="1"/>
  <c r="L8" i="1"/>
  <c r="K8" i="1"/>
  <c r="H8" i="1"/>
  <c r="G8" i="1"/>
  <c r="E23" i="6" l="1"/>
  <c r="D15" i="6"/>
  <c r="D36" i="6" s="1"/>
  <c r="C15" i="6"/>
  <c r="C36" i="6" s="1"/>
  <c r="C23" i="6"/>
  <c r="D34" i="6"/>
  <c r="C34" i="6"/>
  <c r="E12" i="6"/>
  <c r="E15" i="6" s="1"/>
  <c r="E26" i="6"/>
  <c r="D11" i="3"/>
  <c r="N11" i="3" l="1"/>
  <c r="M11" i="3"/>
  <c r="L11" i="3"/>
  <c r="K11" i="3"/>
  <c r="J11" i="3"/>
  <c r="G11" i="3"/>
  <c r="E11" i="3"/>
  <c r="J47" i="2"/>
  <c r="N46" i="2"/>
  <c r="M46" i="2"/>
  <c r="L46" i="2"/>
  <c r="K46" i="2"/>
  <c r="E46" i="2"/>
  <c r="D46" i="2"/>
</calcChain>
</file>

<file path=xl/sharedStrings.xml><?xml version="1.0" encoding="utf-8"?>
<sst xmlns="http://schemas.openxmlformats.org/spreadsheetml/2006/main" count="343" uniqueCount="99">
  <si>
    <t>Annexure-3</t>
  </si>
  <si>
    <t xml:space="preserve">Name of the corporate debtor: Pushpa Builders Limited </t>
  </si>
  <si>
    <t>Date of commencement of CIRP:20.09.2022</t>
  </si>
  <si>
    <t xml:space="preserve">List of creditors as on:21.02.2023 </t>
  </si>
  <si>
    <t>Secured financial creditors (other than financial creditors belonging to any class of creditors)</t>
  </si>
  <si>
    <t>Sl. No.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</si>
  <si>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</si>
  <si>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</si>
  <si>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</si>
  <si>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</si>
  <si>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</si>
  <si>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</si>
  <si>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</si>
  <si>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</si>
  <si>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 of claim</t>
  </si>
  <si>
    <t>Amount claimed [Amount in Rs.]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</si>
  <si>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</si>
  <si>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</si>
  <si>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</si>
  <si>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</si>
  <si>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</si>
  <si>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</si>
  <si>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04.10.2022</t>
  </si>
  <si>
    <t>76,03,50,113.00</t>
  </si>
  <si>
    <t>NIL</t>
  </si>
  <si>
    <t>TOTAL</t>
  </si>
  <si>
    <t>Annexure-4</t>
  </si>
  <si>
    <t>Unsecured financial creditors (other than financial creditors belonging to any class of creditors)</t>
  </si>
  <si>
    <t>The Vaish Co-op Adarsh Bank Limited</t>
  </si>
  <si>
    <t>Dr. Vinod Garg</t>
  </si>
  <si>
    <t>Total</t>
  </si>
  <si>
    <t>Operational creditors (Employees)</t>
  </si>
  <si>
    <t>Swapan Kumar Pramanik</t>
  </si>
  <si>
    <t>Pawan Kumar</t>
  </si>
  <si>
    <t>Ashok Kumar Prasad</t>
  </si>
  <si>
    <t>Other creditors, if any, (other than financial creditors and operational creditors)</t>
  </si>
  <si>
    <t>Unsecured</t>
  </si>
  <si>
    <t>Annexure-2</t>
  </si>
  <si>
    <t>Annexure-1</t>
  </si>
  <si>
    <t>30/09/2022</t>
  </si>
  <si>
    <t>unsecured</t>
  </si>
  <si>
    <t>Pushpa Builders Limited (Corporate Debtor)</t>
  </si>
  <si>
    <t>List of Creditors (As verified upto 21/02/2023)</t>
  </si>
  <si>
    <t>S. No.</t>
  </si>
  <si>
    <t>Name of the Creditors</t>
  </si>
  <si>
    <t>Amount Claimed</t>
  </si>
  <si>
    <t>Amount Admitted</t>
  </si>
  <si>
    <t>Amount Rejected</t>
  </si>
  <si>
    <t>Under Verification</t>
  </si>
  <si>
    <t>Remarks</t>
  </si>
  <si>
    <t>-</t>
  </si>
  <si>
    <t>Sub-Total</t>
  </si>
  <si>
    <t>Sanjay Bhardwaj</t>
  </si>
  <si>
    <t>Naveen Saronwala</t>
  </si>
  <si>
    <t>K C Software Private Limited</t>
  </si>
  <si>
    <t>Kavita Saronwala</t>
  </si>
  <si>
    <t>Avinash Handa</t>
  </si>
  <si>
    <t>M/s Paramveer Distributors Private Limited</t>
  </si>
  <si>
    <t>The Vaish Cooperative Adarsh Bank Ltd</t>
  </si>
  <si>
    <t>Financial creditors in Class</t>
  </si>
  <si>
    <t>Dhruvanshu Builders &amp; Promoters -Through Sudhir Bhati</t>
  </si>
  <si>
    <t xml:space="preserve">Other Creditors </t>
  </si>
  <si>
    <t>Dhruvanshu Builders &amp; Promoters -Through Anil Bhati</t>
  </si>
  <si>
    <r>
      <t xml:space="preserve">         </t>
    </r>
    <r>
      <rPr>
        <b/>
        <sz val="12"/>
        <color theme="1"/>
        <rFont val="Times New Roman"/>
        <family val="1"/>
      </rPr>
      <t xml:space="preserve">        Unsecured Financial Creditor</t>
    </r>
  </si>
  <si>
    <r>
      <t xml:space="preserve">                  </t>
    </r>
    <r>
      <rPr>
        <b/>
        <sz val="12"/>
        <color theme="1"/>
        <rFont val="Times New Roman"/>
        <family val="1"/>
      </rPr>
      <t>Secured Financial Creditor</t>
    </r>
  </si>
  <si>
    <t xml:space="preserve">                                                                                                                                                                                                         Amount(in Rs)</t>
  </si>
  <si>
    <t>Operational Creditors (Employees)</t>
  </si>
  <si>
    <t>Sub Total</t>
  </si>
  <si>
    <t>Grand Total</t>
  </si>
  <si>
    <t>Secured</t>
  </si>
  <si>
    <t>No</t>
  </si>
  <si>
    <t>NA</t>
  </si>
  <si>
    <t xml:space="preserve">NA </t>
  </si>
  <si>
    <t>Dhruvanshu Builders &amp; Promoters - through Anil Bhatia</t>
  </si>
  <si>
    <t>Unsecured financial creditors belonging to any class of creditors</t>
  </si>
  <si>
    <t>Unit No.</t>
  </si>
  <si>
    <t>Date of commencement of CIRP: 20.09.2022</t>
  </si>
  <si>
    <t xml:space="preserve">List of creditors as on: 21.02.2023 </t>
  </si>
  <si>
    <t>Dhruvanshu Builders &amp; Promoters - Through Sudhir Bhati</t>
  </si>
  <si>
    <t>Annexure-5</t>
  </si>
  <si>
    <t>Annexure-7</t>
  </si>
  <si>
    <t>Secured financial creditors belonging to any class of creditors</t>
  </si>
  <si>
    <t xml:space="preserve">List of creditors as on: 21.0.2023 </t>
  </si>
  <si>
    <t>Operational creditors (Workmen)</t>
  </si>
  <si>
    <t>Annexure-6</t>
  </si>
  <si>
    <t>Operational creditors (Government Dues)</t>
  </si>
  <si>
    <t>Annexure-8</t>
  </si>
  <si>
    <t>List of operational creditors (Other than Workmen and Employees and Government Dues)</t>
  </si>
  <si>
    <t>Principal Amount claimed [Amount in Rs.]</t>
  </si>
  <si>
    <t>Interest claimed [Amount in Rs.]</t>
  </si>
  <si>
    <t>Annexure-9</t>
  </si>
  <si>
    <t>IVL Dhunseri Petrochem Industries Private Limited</t>
  </si>
  <si>
    <t>SNJ Synthetics Limited</t>
  </si>
  <si>
    <t>Operational Debt</t>
  </si>
  <si>
    <t>Provisionally admitted</t>
  </si>
  <si>
    <t xml:space="preserve">List of creditors as on: 22.11.2023 </t>
  </si>
  <si>
    <t>Date of commencement of CIRP: 30.10.2023</t>
  </si>
  <si>
    <t xml:space="preserve">Name of the corporate debtor: Iceberg Aqua Private Limited </t>
  </si>
  <si>
    <t>ESIC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</si>
</sst>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Border="1"/>
    <xf numFmtId="164" fontId="0" fillId="0" borderId="0" xfId="1" applyFont="1" applyBorder="1"/>
    <xf numFmtId="0" fontId="2" fillId="0" borderId="0" xfId="0" applyFont="1"/>
    <xf numFmtId="14" fontId="0" fillId="0" borderId="0" xfId="0" applyNumberFormat="1"/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0" borderId="22" xfId="0" applyNumberFormat="1" applyFont="1" applyBorder="1" applyAlignment="1">
      <alignment horizontal="left"/>
    </xf>
    <xf numFmtId="0" fontId="4" fillId="0" borderId="25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5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39" fontId="4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/>
    <xf numFmtId="164" fontId="7" fillId="0" borderId="1" xfId="1" applyFont="1" applyBorder="1"/>
    <xf numFmtId="0" fontId="7" fillId="0" borderId="1" xfId="0" applyFont="1" applyBorder="1"/>
    <xf numFmtId="164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1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19" xfId="0" applyFont="1" applyBorder="1"/>
    <xf numFmtId="0" fontId="7" fillId="0" borderId="20" xfId="0" applyFont="1" applyBorder="1"/>
    <xf numFmtId="0" fontId="6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164" fontId="7" fillId="0" borderId="5" xfId="0" applyNumberFormat="1" applyFont="1" applyFill="1" applyBorder="1"/>
    <xf numFmtId="0" fontId="7" fillId="0" borderId="0" xfId="0" applyFont="1" applyBorder="1" applyAlignment="1">
      <alignment wrapText="1"/>
    </xf>
    <xf numFmtId="0" fontId="7" fillId="0" borderId="15" xfId="0" applyFont="1" applyBorder="1" applyAlignment="1">
      <alignment horizontal="center"/>
    </xf>
    <xf numFmtId="14" fontId="7" fillId="0" borderId="16" xfId="0" applyNumberFormat="1" applyFont="1" applyBorder="1"/>
    <xf numFmtId="0" fontId="7" fillId="0" borderId="16" xfId="0" applyFont="1" applyBorder="1"/>
    <xf numFmtId="164" fontId="7" fillId="0" borderId="16" xfId="1" applyFont="1" applyBorder="1"/>
    <xf numFmtId="164" fontId="7" fillId="0" borderId="16" xfId="0" applyNumberFormat="1" applyFont="1" applyFill="1" applyBorder="1"/>
    <xf numFmtId="10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32" xfId="0" applyFont="1" applyBorder="1"/>
    <xf numFmtId="164" fontId="7" fillId="0" borderId="32" xfId="0" applyNumberFormat="1" applyFont="1" applyFill="1" applyBorder="1"/>
    <xf numFmtId="0" fontId="7" fillId="0" borderId="33" xfId="0" applyFont="1" applyBorder="1"/>
    <xf numFmtId="4" fontId="7" fillId="0" borderId="1" xfId="1" applyNumberFormat="1" applyFont="1" applyBorder="1"/>
    <xf numFmtId="4" fontId="7" fillId="0" borderId="16" xfId="1" applyNumberFormat="1" applyFont="1" applyBorder="1"/>
    <xf numFmtId="4" fontId="7" fillId="0" borderId="16" xfId="0" applyNumberFormat="1" applyFont="1" applyBorder="1"/>
    <xf numFmtId="4" fontId="7" fillId="0" borderId="1" xfId="1" applyNumberFormat="1" applyFont="1" applyBorder="1" applyAlignment="1">
      <alignment horizontal="right"/>
    </xf>
    <xf numFmtId="164" fontId="6" fillId="0" borderId="32" xfId="1" applyFont="1" applyBorder="1" applyAlignment="1">
      <alignment horizontal="right"/>
    </xf>
    <xf numFmtId="164" fontId="6" fillId="0" borderId="32" xfId="1" applyFont="1" applyBorder="1"/>
    <xf numFmtId="164" fontId="7" fillId="0" borderId="16" xfId="1" applyFont="1" applyFill="1" applyBorder="1" applyAlignment="1">
      <alignment horizontal="center"/>
    </xf>
    <xf numFmtId="10" fontId="6" fillId="0" borderId="32" xfId="0" applyNumberFormat="1" applyFont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/>
    <xf numFmtId="164" fontId="7" fillId="0" borderId="0" xfId="1" applyFont="1" applyBorder="1"/>
    <xf numFmtId="164" fontId="7" fillId="0" borderId="0" xfId="0" applyNumberFormat="1" applyFont="1" applyFill="1" applyBorder="1"/>
    <xf numFmtId="3" fontId="7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Font="1"/>
    <xf numFmtId="0" fontId="4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/>
    </xf>
    <xf numFmtId="0" fontId="7" fillId="0" borderId="22" xfId="0" applyFont="1" applyBorder="1"/>
    <xf numFmtId="0" fontId="7" fillId="0" borderId="16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vertical="top" wrapText="1"/>
    </xf>
    <xf numFmtId="14" fontId="7" fillId="0" borderId="16" xfId="0" applyNumberFormat="1" applyFont="1" applyFill="1" applyBorder="1" applyAlignment="1">
      <alignment vertical="top"/>
    </xf>
    <xf numFmtId="43" fontId="7" fillId="0" borderId="16" xfId="2" applyFont="1" applyFill="1" applyBorder="1" applyAlignment="1">
      <alignment vertical="top"/>
    </xf>
    <xf numFmtId="0" fontId="7" fillId="0" borderId="16" xfId="0" applyFont="1" applyFill="1" applyBorder="1" applyAlignment="1">
      <alignment vertical="top"/>
    </xf>
    <xf numFmtId="0" fontId="7" fillId="0" borderId="0" xfId="0" applyFont="1" applyFill="1" applyBorder="1"/>
    <xf numFmtId="43" fontId="7" fillId="0" borderId="24" xfId="0" applyNumberFormat="1" applyFont="1" applyFill="1" applyBorder="1" applyAlignment="1">
      <alignment horizontal="center" vertical="top"/>
    </xf>
    <xf numFmtId="43" fontId="7" fillId="0" borderId="16" xfId="0" applyNumberFormat="1" applyFont="1" applyFill="1" applyBorder="1" applyAlignment="1">
      <alignment horizontal="center" vertical="top"/>
    </xf>
    <xf numFmtId="43" fontId="6" fillId="0" borderId="32" xfId="2" applyFont="1" applyFill="1" applyBorder="1" applyAlignment="1">
      <alignment vertical="top"/>
    </xf>
    <xf numFmtId="0" fontId="7" fillId="0" borderId="32" xfId="0" applyFont="1" applyFill="1" applyBorder="1"/>
    <xf numFmtId="164" fontId="7" fillId="0" borderId="32" xfId="1" applyFont="1" applyFill="1" applyBorder="1"/>
    <xf numFmtId="43" fontId="6" fillId="0" borderId="36" xfId="0" applyNumberFormat="1" applyFont="1" applyFill="1" applyBorder="1"/>
    <xf numFmtId="0" fontId="7" fillId="0" borderId="33" xfId="0" applyFont="1" applyFill="1" applyBorder="1"/>
    <xf numFmtId="0" fontId="7" fillId="0" borderId="16" xfId="0" applyFont="1" applyBorder="1" applyAlignment="1">
      <alignment wrapText="1"/>
    </xf>
    <xf numFmtId="43" fontId="7" fillId="0" borderId="0" xfId="0" applyNumberFormat="1" applyFont="1" applyBorder="1"/>
    <xf numFmtId="164" fontId="6" fillId="0" borderId="1" xfId="1" applyFont="1" applyBorder="1"/>
    <xf numFmtId="0" fontId="7" fillId="0" borderId="3" xfId="0" applyFont="1" applyBorder="1" applyAlignment="1">
      <alignment horizontal="left"/>
    </xf>
    <xf numFmtId="14" fontId="7" fillId="0" borderId="0" xfId="0" applyNumberFormat="1" applyFont="1"/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4" fontId="7" fillId="0" borderId="0" xfId="0" applyNumberFormat="1" applyFont="1"/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164" fontId="6" fillId="0" borderId="32" xfId="0" applyNumberFormat="1" applyFont="1" applyBorder="1"/>
    <xf numFmtId="0" fontId="6" fillId="0" borderId="32" xfId="0" applyFont="1" applyBorder="1"/>
    <xf numFmtId="0" fontId="6" fillId="0" borderId="33" xfId="0" applyFont="1" applyBorder="1"/>
    <xf numFmtId="0" fontId="7" fillId="0" borderId="0" xfId="0" applyFont="1" applyFill="1" applyBorder="1" applyAlignment="1">
      <alignment vertical="top"/>
    </xf>
    <xf numFmtId="0" fontId="7" fillId="0" borderId="15" xfId="0" applyFont="1" applyFill="1" applyBorder="1" applyAlignment="1">
      <alignment horizontal="center" vertical="top"/>
    </xf>
    <xf numFmtId="43" fontId="7" fillId="0" borderId="17" xfId="0" applyNumberFormat="1" applyFont="1" applyFill="1" applyBorder="1" applyAlignment="1">
      <alignment horizontal="center" vertical="top"/>
    </xf>
    <xf numFmtId="164" fontId="6" fillId="0" borderId="32" xfId="1" applyFont="1" applyFill="1" applyBorder="1"/>
    <xf numFmtId="164" fontId="0" fillId="0" borderId="0" xfId="0" applyNumberFormat="1"/>
    <xf numFmtId="164" fontId="7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vertical="top"/>
    </xf>
    <xf numFmtId="164" fontId="7" fillId="0" borderId="1" xfId="1" applyFont="1" applyFill="1" applyBorder="1" applyAlignment="1">
      <alignment horizontal="center"/>
    </xf>
    <xf numFmtId="164" fontId="7" fillId="0" borderId="1" xfId="1" applyFont="1" applyFill="1" applyBorder="1" applyAlignment="1">
      <alignment horizontal="right" vertical="top"/>
    </xf>
    <xf numFmtId="43" fontId="7" fillId="0" borderId="1" xfId="2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43" fontId="7" fillId="0" borderId="1" xfId="2" applyFont="1" applyFill="1" applyBorder="1" applyAlignment="1">
      <alignment vertical="top"/>
    </xf>
    <xf numFmtId="43" fontId="7" fillId="0" borderId="1" xfId="0" applyNumberFormat="1" applyFont="1" applyFill="1" applyBorder="1" applyAlignment="1">
      <alignment horizontal="center" vertical="top"/>
    </xf>
    <xf numFmtId="0" fontId="7" fillId="0" borderId="0" xfId="0" applyFont="1" applyFill="1"/>
    <xf numFmtId="164" fontId="7" fillId="0" borderId="0" xfId="0" applyNumberFormat="1" applyFont="1" applyFill="1"/>
    <xf numFmtId="43" fontId="7" fillId="0" borderId="34" xfId="2" applyFont="1" applyFill="1" applyBorder="1" applyAlignment="1">
      <alignment vertical="top"/>
    </xf>
    <xf numFmtId="43" fontId="7" fillId="0" borderId="16" xfId="2" applyFont="1" applyFill="1" applyBorder="1" applyAlignment="1">
      <alignment vertical="top" wrapText="1"/>
    </xf>
    <xf numFmtId="164" fontId="6" fillId="0" borderId="32" xfId="0" applyNumberFormat="1" applyFont="1" applyFill="1" applyBorder="1" applyAlignment="1">
      <alignment vertical="top"/>
    </xf>
    <xf numFmtId="0" fontId="6" fillId="0" borderId="32" xfId="0" applyFont="1" applyFill="1" applyBorder="1" applyAlignment="1">
      <alignment vertical="top"/>
    </xf>
    <xf numFmtId="0" fontId="6" fillId="0" borderId="33" xfId="0" applyFont="1" applyFill="1" applyBorder="1" applyAlignment="1">
      <alignment vertical="top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164" fontId="8" fillId="0" borderId="13" xfId="0" applyNumberFormat="1" applyFont="1" applyBorder="1"/>
    <xf numFmtId="0" fontId="8" fillId="0" borderId="14" xfId="0" applyFont="1" applyBorder="1"/>
    <xf numFmtId="0" fontId="9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2" xfId="0" applyFont="1" applyBorder="1"/>
    <xf numFmtId="0" fontId="9" fillId="0" borderId="3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/>
    <xf numFmtId="164" fontId="9" fillId="0" borderId="1" xfId="1" applyFont="1" applyBorder="1"/>
    <xf numFmtId="0" fontId="9" fillId="0" borderId="37" xfId="0" applyFont="1" applyBorder="1" applyAlignment="1">
      <alignment horizontal="center"/>
    </xf>
    <xf numFmtId="164" fontId="6" fillId="0" borderId="0" xfId="0" applyNumberFormat="1" applyFont="1"/>
    <xf numFmtId="43" fontId="7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14" fontId="6" fillId="0" borderId="29" xfId="0" applyNumberFormat="1" applyFont="1" applyFill="1" applyBorder="1" applyAlignment="1">
      <alignment horizontal="center" wrapText="1"/>
    </xf>
    <xf numFmtId="14" fontId="6" fillId="0" borderId="30" xfId="0" applyNumberFormat="1" applyFont="1" applyFill="1" applyBorder="1" applyAlignment="1">
      <alignment horizontal="center" wrapText="1"/>
    </xf>
    <xf numFmtId="14" fontId="6" fillId="0" borderId="31" xfId="0" applyNumberFormat="1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4" fillId="0" borderId="22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B19" sqref="B19"/>
    </sheetView>
  </sheetViews>
  <sheetFormatPr defaultRowHeight="14.25" x14ac:dyDescent="0.2"/>
  <cols>
    <col min="1" max="1" width="6.28515625" style="136" customWidth="1"/>
    <col min="2" max="2" width="17.42578125" style="136" customWidth="1"/>
    <col min="3" max="3" width="10.5703125" style="136" bestFit="1" customWidth="1"/>
    <col min="4" max="4" width="15.140625" style="136" bestFit="1" customWidth="1"/>
    <col min="5" max="5" width="16" style="136" customWidth="1"/>
    <col min="6" max="6" width="9.5703125" style="136" customWidth="1"/>
    <col min="7" max="7" width="16.7109375" style="136" customWidth="1"/>
    <col min="8" max="8" width="13.140625" style="136" customWidth="1"/>
    <col min="9" max="10" width="9.140625" style="136"/>
    <col min="11" max="11" width="10.5703125" style="136" customWidth="1"/>
    <col min="12" max="12" width="9.140625" style="136"/>
    <col min="13" max="14" width="14.85546875" style="136" bestFit="1" customWidth="1"/>
    <col min="15" max="15" width="21.140625" style="136" customWidth="1"/>
    <col min="16" max="16384" width="9.140625" style="136"/>
  </cols>
  <sheetData>
    <row r="1" spans="1:15" x14ac:dyDescent="0.2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">
      <c r="A2" s="128" t="s">
        <v>1</v>
      </c>
      <c r="B2" s="128"/>
      <c r="C2" s="128"/>
      <c r="D2" s="128"/>
      <c r="E2" s="128"/>
      <c r="F2" s="128" t="s">
        <v>76</v>
      </c>
      <c r="G2" s="128"/>
      <c r="H2" s="128"/>
      <c r="I2" s="128"/>
      <c r="J2" s="128"/>
      <c r="K2" s="128"/>
      <c r="L2" s="128" t="s">
        <v>82</v>
      </c>
      <c r="M2" s="128"/>
      <c r="N2" s="129"/>
      <c r="O2" s="129"/>
    </row>
    <row r="3" spans="1:15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5" ht="27" customHeight="1" x14ac:dyDescent="0.2">
      <c r="A4" s="167" t="s">
        <v>81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/>
    </row>
    <row r="5" spans="1:15" x14ac:dyDescent="0.2">
      <c r="A5" s="170" t="s">
        <v>5</v>
      </c>
      <c r="B5" s="171" t="s">
        <v>6</v>
      </c>
      <c r="C5" s="166" t="s">
        <v>7</v>
      </c>
      <c r="D5" s="166"/>
      <c r="E5" s="166" t="s">
        <v>8</v>
      </c>
      <c r="F5" s="166"/>
      <c r="G5" s="166"/>
      <c r="H5" s="166"/>
      <c r="I5" s="166"/>
      <c r="J5" s="166"/>
      <c r="K5" s="171" t="s">
        <v>9</v>
      </c>
      <c r="L5" s="171" t="s">
        <v>10</v>
      </c>
      <c r="M5" s="171" t="s">
        <v>11</v>
      </c>
      <c r="N5" s="171" t="s">
        <v>12</v>
      </c>
      <c r="O5" s="156" t="s">
        <v>13</v>
      </c>
    </row>
    <row r="6" spans="1:15" ht="57" x14ac:dyDescent="0.2">
      <c r="A6" s="170"/>
      <c r="B6" s="171"/>
      <c r="C6" s="130" t="s">
        <v>14</v>
      </c>
      <c r="D6" s="130" t="s">
        <v>15</v>
      </c>
      <c r="E6" s="130" t="s">
        <v>16</v>
      </c>
      <c r="F6" s="130" t="s">
        <v>17</v>
      </c>
      <c r="G6" s="130" t="s">
        <v>18</v>
      </c>
      <c r="H6" s="130" t="s">
        <v>19</v>
      </c>
      <c r="I6" s="130" t="s">
        <v>20</v>
      </c>
      <c r="J6" s="130" t="s">
        <v>21</v>
      </c>
      <c r="K6" s="171"/>
      <c r="L6" s="171"/>
      <c r="M6" s="171"/>
      <c r="N6" s="171"/>
      <c r="O6" s="156"/>
    </row>
    <row r="7" spans="1:15" x14ac:dyDescent="0.2">
      <c r="A7" s="157" t="s">
        <v>24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1:15" x14ac:dyDescent="0.2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1:15" x14ac:dyDescent="0.2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1:15" x14ac:dyDescent="0.2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5"/>
    </row>
    <row r="11" spans="1:15" ht="15" thickBot="1" x14ac:dyDescent="0.25">
      <c r="A11" s="131"/>
      <c r="B11" s="132" t="s">
        <v>25</v>
      </c>
      <c r="C11" s="133"/>
      <c r="D11" s="134">
        <f>SUM(D7:D10)</f>
        <v>0</v>
      </c>
      <c r="E11" s="134">
        <f>SUM(E7:E10)</f>
        <v>0</v>
      </c>
      <c r="F11" s="133"/>
      <c r="G11" s="134">
        <f>SUM(G7:G10)</f>
        <v>0</v>
      </c>
      <c r="H11" s="133"/>
      <c r="I11" s="133"/>
      <c r="J11" s="134">
        <f>SUM(J7:J10)</f>
        <v>0</v>
      </c>
      <c r="K11" s="134">
        <f>SUM(K7:K10)</f>
        <v>0</v>
      </c>
      <c r="L11" s="134">
        <f>SUM(L7:L10)</f>
        <v>0</v>
      </c>
      <c r="M11" s="134">
        <f>SUM(M7:M10)</f>
        <v>0</v>
      </c>
      <c r="N11" s="134">
        <f>SUM(N7:N10)</f>
        <v>0</v>
      </c>
      <c r="O11" s="135"/>
    </row>
  </sheetData>
  <mergeCells count="12">
    <mergeCell ref="O5:O6"/>
    <mergeCell ref="A7:O10"/>
    <mergeCell ref="A1:O1"/>
    <mergeCell ref="A4:O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9" sqref="C19"/>
    </sheetView>
  </sheetViews>
  <sheetFormatPr defaultColWidth="8.85546875" defaultRowHeight="14.25" x14ac:dyDescent="0.2"/>
  <cols>
    <col min="1" max="1" width="6.28515625" style="67" customWidth="1"/>
    <col min="2" max="2" width="36.28515625" style="67" customWidth="1"/>
    <col min="3" max="3" width="13.28515625" style="67" customWidth="1"/>
    <col min="4" max="4" width="20.85546875" style="67" bestFit="1" customWidth="1"/>
    <col min="5" max="5" width="16" style="67" customWidth="1"/>
    <col min="6" max="6" width="17" style="67" customWidth="1"/>
    <col min="7" max="7" width="13.7109375" style="67" customWidth="1"/>
    <col min="8" max="8" width="16.7109375" style="67" customWidth="1"/>
    <col min="9" max="9" width="23.5703125" style="67" customWidth="1"/>
    <col min="10" max="10" width="8.85546875" style="67"/>
    <col min="11" max="11" width="9" style="67" bestFit="1" customWidth="1"/>
    <col min="12" max="12" width="10.5703125" style="67" customWidth="1"/>
    <col min="13" max="13" width="9" style="67" bestFit="1" customWidth="1"/>
    <col min="14" max="14" width="21.28515625" style="67" customWidth="1"/>
    <col min="15" max="15" width="14.42578125" style="67" customWidth="1"/>
    <col min="16" max="16" width="9" style="67" customWidth="1"/>
    <col min="17" max="17" width="53.28515625" style="67" bestFit="1" customWidth="1"/>
    <col min="18" max="16384" width="8.85546875" style="67"/>
  </cols>
  <sheetData>
    <row r="1" spans="1:16" x14ac:dyDescent="0.2">
      <c r="A1" s="177" t="s">
        <v>37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9"/>
    </row>
    <row r="2" spans="1:16" x14ac:dyDescent="0.2">
      <c r="A2" s="37" t="s">
        <v>1</v>
      </c>
      <c r="B2" s="37"/>
      <c r="C2" s="37"/>
      <c r="D2" s="37"/>
      <c r="E2" s="37"/>
      <c r="F2" s="37"/>
      <c r="G2" s="37"/>
      <c r="H2" s="37" t="s">
        <v>76</v>
      </c>
      <c r="I2" s="37"/>
      <c r="J2" s="37"/>
      <c r="K2" s="37"/>
      <c r="L2" s="37"/>
      <c r="M2" s="37"/>
      <c r="N2" s="37" t="s">
        <v>77</v>
      </c>
      <c r="O2" s="37"/>
      <c r="P2" s="28"/>
    </row>
    <row r="3" spans="1:16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8"/>
    </row>
    <row r="4" spans="1:16" ht="27" customHeight="1" x14ac:dyDescent="0.2">
      <c r="A4" s="180" t="s">
        <v>74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2"/>
    </row>
    <row r="5" spans="1:16" ht="15" customHeight="1" x14ac:dyDescent="0.2">
      <c r="A5" s="183" t="s">
        <v>5</v>
      </c>
      <c r="B5" s="172" t="s">
        <v>6</v>
      </c>
      <c r="C5" s="180" t="s">
        <v>7</v>
      </c>
      <c r="D5" s="182"/>
      <c r="E5" s="180" t="s">
        <v>8</v>
      </c>
      <c r="F5" s="181"/>
      <c r="G5" s="181"/>
      <c r="H5" s="181"/>
      <c r="I5" s="181"/>
      <c r="J5" s="181"/>
      <c r="K5" s="182"/>
      <c r="L5" s="172" t="s">
        <v>9</v>
      </c>
      <c r="M5" s="172" t="s">
        <v>10</v>
      </c>
      <c r="N5" s="172" t="s">
        <v>11</v>
      </c>
      <c r="O5" s="172" t="s">
        <v>12</v>
      </c>
      <c r="P5" s="172" t="s">
        <v>13</v>
      </c>
    </row>
    <row r="6" spans="1:16" ht="57" x14ac:dyDescent="0.2">
      <c r="A6" s="184"/>
      <c r="B6" s="173"/>
      <c r="C6" s="23" t="s">
        <v>14</v>
      </c>
      <c r="D6" s="23" t="s">
        <v>15</v>
      </c>
      <c r="E6" s="23" t="s">
        <v>16</v>
      </c>
      <c r="F6" s="23" t="s">
        <v>75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173"/>
      <c r="M6" s="173"/>
      <c r="N6" s="173"/>
      <c r="O6" s="173"/>
      <c r="P6" s="173"/>
    </row>
    <row r="7" spans="1:16" x14ac:dyDescent="0.2">
      <c r="A7" s="112">
        <v>1</v>
      </c>
      <c r="B7" s="113" t="s">
        <v>53</v>
      </c>
      <c r="C7" s="114">
        <v>44850</v>
      </c>
      <c r="D7" s="115">
        <v>199155344</v>
      </c>
      <c r="E7" s="116">
        <v>0</v>
      </c>
      <c r="F7" s="117"/>
      <c r="G7" s="118" t="s">
        <v>36</v>
      </c>
      <c r="H7" s="119">
        <v>0</v>
      </c>
      <c r="I7" s="112">
        <v>0</v>
      </c>
      <c r="J7" s="112" t="s">
        <v>70</v>
      </c>
      <c r="K7" s="118" t="s">
        <v>71</v>
      </c>
      <c r="L7" s="112">
        <v>0</v>
      </c>
      <c r="M7" s="112">
        <v>0</v>
      </c>
      <c r="N7" s="120">
        <f>D7</f>
        <v>199155344</v>
      </c>
      <c r="O7" s="119">
        <v>0</v>
      </c>
      <c r="P7" s="118"/>
    </row>
    <row r="8" spans="1:16" x14ac:dyDescent="0.2">
      <c r="A8" s="112">
        <v>2</v>
      </c>
      <c r="B8" s="113" t="s">
        <v>54</v>
      </c>
      <c r="C8" s="114">
        <v>44850</v>
      </c>
      <c r="D8" s="115">
        <v>212853514</v>
      </c>
      <c r="E8" s="119">
        <v>0</v>
      </c>
      <c r="F8" s="117"/>
      <c r="G8" s="118" t="s">
        <v>36</v>
      </c>
      <c r="H8" s="119">
        <v>0</v>
      </c>
      <c r="I8" s="112">
        <v>0</v>
      </c>
      <c r="J8" s="112" t="s">
        <v>70</v>
      </c>
      <c r="K8" s="118" t="s">
        <v>71</v>
      </c>
      <c r="L8" s="112">
        <v>0</v>
      </c>
      <c r="M8" s="112">
        <v>0</v>
      </c>
      <c r="N8" s="120">
        <f>D8</f>
        <v>212853514</v>
      </c>
      <c r="O8" s="119">
        <v>0</v>
      </c>
      <c r="P8" s="118"/>
    </row>
    <row r="9" spans="1:16" x14ac:dyDescent="0.2">
      <c r="A9" s="112">
        <v>3</v>
      </c>
      <c r="B9" s="113" t="s">
        <v>55</v>
      </c>
      <c r="C9" s="114">
        <v>44850</v>
      </c>
      <c r="D9" s="115">
        <v>198101490</v>
      </c>
      <c r="E9" s="119">
        <v>0</v>
      </c>
      <c r="F9" s="117"/>
      <c r="G9" s="118" t="s">
        <v>36</v>
      </c>
      <c r="H9" s="119">
        <v>0</v>
      </c>
      <c r="I9" s="112">
        <v>0</v>
      </c>
      <c r="J9" s="112" t="s">
        <v>70</v>
      </c>
      <c r="K9" s="118" t="s">
        <v>71</v>
      </c>
      <c r="L9" s="112">
        <v>0</v>
      </c>
      <c r="M9" s="112">
        <v>0</v>
      </c>
      <c r="N9" s="120">
        <f>D9</f>
        <v>198101490</v>
      </c>
      <c r="O9" s="119">
        <v>0</v>
      </c>
      <c r="P9" s="118"/>
    </row>
    <row r="10" spans="1:16" ht="29.25" thickBot="1" x14ac:dyDescent="0.25">
      <c r="A10" s="80">
        <v>4</v>
      </c>
      <c r="B10" s="81" t="s">
        <v>78</v>
      </c>
      <c r="C10" s="82">
        <v>44838</v>
      </c>
      <c r="D10" s="64">
        <v>778375000</v>
      </c>
      <c r="E10" s="83">
        <v>0</v>
      </c>
      <c r="F10" s="124"/>
      <c r="G10" s="84" t="s">
        <v>36</v>
      </c>
      <c r="H10" s="83">
        <v>0</v>
      </c>
      <c r="I10" s="80">
        <v>0</v>
      </c>
      <c r="J10" s="80" t="s">
        <v>70</v>
      </c>
      <c r="K10" s="84" t="s">
        <v>71</v>
      </c>
      <c r="L10" s="80">
        <v>0</v>
      </c>
      <c r="M10" s="80">
        <v>0</v>
      </c>
      <c r="N10" s="87">
        <f>D10</f>
        <v>778375000</v>
      </c>
      <c r="O10" s="83">
        <v>0</v>
      </c>
      <c r="P10" s="84"/>
    </row>
    <row r="11" spans="1:16" ht="15" customHeight="1" thickBot="1" x14ac:dyDescent="0.25">
      <c r="A11" s="174" t="s">
        <v>25</v>
      </c>
      <c r="B11" s="175"/>
      <c r="C11" s="176"/>
      <c r="D11" s="125">
        <f>SUM(D7:D10)</f>
        <v>1388485348</v>
      </c>
      <c r="E11" s="125">
        <f>SUM(E7:E9)</f>
        <v>0</v>
      </c>
      <c r="F11" s="125"/>
      <c r="G11" s="125">
        <f>SUM(G7:G9)</f>
        <v>0</v>
      </c>
      <c r="H11" s="125">
        <f>SUM(H7:H9)</f>
        <v>0</v>
      </c>
      <c r="I11" s="125">
        <f>SUM(I7:I9)</f>
        <v>0</v>
      </c>
      <c r="J11" s="126"/>
      <c r="K11" s="125">
        <f>SUM(K7:K9)</f>
        <v>0</v>
      </c>
      <c r="L11" s="125">
        <f>SUM(L7:L9)</f>
        <v>0</v>
      </c>
      <c r="M11" s="125">
        <f>SUM(M7:M9)</f>
        <v>0</v>
      </c>
      <c r="N11" s="125">
        <f>SUM(N7:N10)</f>
        <v>1388485348</v>
      </c>
      <c r="O11" s="125">
        <f>SUM(O7:O9)</f>
        <v>0</v>
      </c>
      <c r="P11" s="127"/>
    </row>
    <row r="12" spans="1:16" x14ac:dyDescent="0.2">
      <c r="A12" s="121"/>
      <c r="B12" s="121"/>
      <c r="C12" s="121"/>
      <c r="D12" s="122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3"/>
      <c r="P12" s="121"/>
    </row>
    <row r="13" spans="1:16" x14ac:dyDescent="0.2">
      <c r="A13" s="121"/>
      <c r="B13" s="121"/>
      <c r="C13" s="121"/>
      <c r="D13" s="122"/>
      <c r="E13" s="122"/>
      <c r="F13" s="121"/>
      <c r="G13" s="121"/>
      <c r="H13" s="121"/>
      <c r="I13" s="122"/>
      <c r="J13" s="121"/>
      <c r="K13" s="121"/>
      <c r="L13" s="121"/>
      <c r="M13" s="121"/>
      <c r="N13" s="121"/>
      <c r="O13" s="122"/>
      <c r="P13" s="121"/>
    </row>
    <row r="14" spans="1:16" x14ac:dyDescent="0.2">
      <c r="I14" s="111"/>
    </row>
  </sheetData>
  <mergeCells count="12">
    <mergeCell ref="P5:P6"/>
    <mergeCell ref="A11:C11"/>
    <mergeCell ref="A1:P1"/>
    <mergeCell ref="A4:P4"/>
    <mergeCell ref="A5:A6"/>
    <mergeCell ref="B5:B6"/>
    <mergeCell ref="C5:D5"/>
    <mergeCell ref="E5:K5"/>
    <mergeCell ref="L5:L6"/>
    <mergeCell ref="M5:M6"/>
    <mergeCell ref="N5:N6"/>
    <mergeCell ref="O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O1"/>
    </sheetView>
  </sheetViews>
  <sheetFormatPr defaultRowHeight="15" x14ac:dyDescent="0.25"/>
  <cols>
    <col min="1" max="1" width="6.28515625" customWidth="1"/>
    <col min="2" max="2" width="32" customWidth="1"/>
    <col min="3" max="3" width="10.5703125" bestFit="1" customWidth="1"/>
    <col min="4" max="4" width="17.28515625" customWidth="1"/>
    <col min="5" max="5" width="18" customWidth="1"/>
    <col min="6" max="6" width="9.5703125" customWidth="1"/>
    <col min="7" max="7" width="12.42578125" customWidth="1"/>
    <col min="8" max="8" width="12.140625" customWidth="1"/>
    <col min="9" max="9" width="9.7109375" customWidth="1"/>
    <col min="11" max="11" width="11.7109375" customWidth="1"/>
    <col min="13" max="13" width="9.85546875" customWidth="1"/>
    <col min="14" max="14" width="14.140625" customWidth="1"/>
  </cols>
  <sheetData>
    <row r="1" spans="1:16" ht="15.75" thickBot="1" x14ac:dyDescent="0.3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"/>
    </row>
    <row r="2" spans="1:16" x14ac:dyDescent="0.25">
      <c r="A2" s="38" t="s">
        <v>1</v>
      </c>
      <c r="B2" s="39"/>
      <c r="C2" s="39"/>
      <c r="D2" s="39"/>
      <c r="E2" s="39"/>
      <c r="F2" s="39" t="s">
        <v>2</v>
      </c>
      <c r="G2" s="39"/>
      <c r="H2" s="39"/>
      <c r="I2" s="39"/>
      <c r="J2" s="39"/>
      <c r="K2" s="39"/>
      <c r="L2" s="39" t="s">
        <v>3</v>
      </c>
      <c r="M2" s="39"/>
      <c r="N2" s="40"/>
      <c r="O2" s="41"/>
      <c r="P2" s="1"/>
    </row>
    <row r="3" spans="1:16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3"/>
      <c r="P3" s="1"/>
    </row>
    <row r="4" spans="1:16" x14ac:dyDescent="0.25">
      <c r="A4" s="192" t="s">
        <v>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</row>
    <row r="5" spans="1:16" x14ac:dyDescent="0.25">
      <c r="A5" s="195" t="s">
        <v>5</v>
      </c>
      <c r="B5" s="196" t="s">
        <v>6</v>
      </c>
      <c r="C5" s="197" t="s">
        <v>7</v>
      </c>
      <c r="D5" s="197"/>
      <c r="E5" s="197" t="s">
        <v>8</v>
      </c>
      <c r="F5" s="197"/>
      <c r="G5" s="197"/>
      <c r="H5" s="197"/>
      <c r="I5" s="197"/>
      <c r="J5" s="197"/>
      <c r="K5" s="196" t="s">
        <v>9</v>
      </c>
      <c r="L5" s="196" t="s">
        <v>10</v>
      </c>
      <c r="M5" s="196" t="s">
        <v>11</v>
      </c>
      <c r="N5" s="196" t="s">
        <v>12</v>
      </c>
      <c r="O5" s="188" t="s">
        <v>13</v>
      </c>
    </row>
    <row r="6" spans="1:16" ht="57" x14ac:dyDescent="0.25">
      <c r="A6" s="195"/>
      <c r="B6" s="196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18</v>
      </c>
      <c r="H6" s="23" t="s">
        <v>19</v>
      </c>
      <c r="I6" s="23" t="s">
        <v>20</v>
      </c>
      <c r="J6" s="23" t="s">
        <v>21</v>
      </c>
      <c r="K6" s="196"/>
      <c r="L6" s="196"/>
      <c r="M6" s="196"/>
      <c r="N6" s="196"/>
      <c r="O6" s="188"/>
    </row>
    <row r="7" spans="1:16" ht="30" thickBot="1" x14ac:dyDescent="0.3">
      <c r="A7" s="46">
        <v>1</v>
      </c>
      <c r="B7" s="93" t="s">
        <v>57</v>
      </c>
      <c r="C7" s="47" t="s">
        <v>22</v>
      </c>
      <c r="D7" s="49" t="s">
        <v>23</v>
      </c>
      <c r="E7" s="49" t="s">
        <v>23</v>
      </c>
      <c r="F7" s="48" t="s">
        <v>69</v>
      </c>
      <c r="G7" s="50"/>
      <c r="H7" s="50" t="s">
        <v>71</v>
      </c>
      <c r="I7" s="52" t="s">
        <v>70</v>
      </c>
      <c r="J7" s="51">
        <v>0.64900000000000002</v>
      </c>
      <c r="K7" s="52">
        <v>0</v>
      </c>
      <c r="L7" s="53">
        <v>0</v>
      </c>
      <c r="M7" s="53">
        <v>0</v>
      </c>
      <c r="N7" s="53">
        <v>0</v>
      </c>
      <c r="O7" s="54"/>
    </row>
    <row r="8" spans="1:16" ht="15.75" thickBot="1" x14ac:dyDescent="0.3">
      <c r="A8" s="185" t="s">
        <v>25</v>
      </c>
      <c r="B8" s="186"/>
      <c r="C8" s="187"/>
      <c r="D8" s="103" t="str">
        <f>D7</f>
        <v>76,03,50,113.00</v>
      </c>
      <c r="E8" s="103" t="str">
        <f>E7</f>
        <v>76,03,50,113.00</v>
      </c>
      <c r="F8" s="104"/>
      <c r="G8" s="103">
        <f>SUM(G3:G7)</f>
        <v>0</v>
      </c>
      <c r="H8" s="103">
        <f>SUM(H3:H7)</f>
        <v>0</v>
      </c>
      <c r="I8" s="104"/>
      <c r="J8" s="65">
        <f>J7</f>
        <v>0.64900000000000002</v>
      </c>
      <c r="K8" s="103">
        <f>SUM(K3:K7)</f>
        <v>0</v>
      </c>
      <c r="L8" s="103">
        <f>SUM(L3:L7)</f>
        <v>0</v>
      </c>
      <c r="M8" s="103">
        <f>SUM(M3:M7)</f>
        <v>0</v>
      </c>
      <c r="N8" s="103">
        <f>SUM(N3:N7)</f>
        <v>0</v>
      </c>
      <c r="O8" s="105"/>
    </row>
    <row r="9" spans="1:16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1:1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</sheetData>
  <mergeCells count="12">
    <mergeCell ref="A8:C8"/>
    <mergeCell ref="O5:O6"/>
    <mergeCell ref="A1:O1"/>
    <mergeCell ref="A4:O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E14" sqref="E14"/>
    </sheetView>
  </sheetViews>
  <sheetFormatPr defaultColWidth="8.85546875" defaultRowHeight="14.25" x14ac:dyDescent="0.2"/>
  <cols>
    <col min="1" max="1" width="6.28515625" style="67" customWidth="1"/>
    <col min="2" max="2" width="23.7109375" style="67" customWidth="1"/>
    <col min="3" max="3" width="12.140625" style="67" bestFit="1" customWidth="1"/>
    <col min="4" max="4" width="20" style="67" bestFit="1" customWidth="1"/>
    <col min="5" max="5" width="18.7109375" style="67" customWidth="1"/>
    <col min="6" max="6" width="10.85546875" style="67" customWidth="1"/>
    <col min="7" max="7" width="12.140625" style="67" customWidth="1"/>
    <col min="8" max="8" width="12" style="67" customWidth="1"/>
    <col min="9" max="9" width="10" style="67" customWidth="1"/>
    <col min="10" max="10" width="9.42578125" style="67" customWidth="1"/>
    <col min="11" max="11" width="12.42578125" style="67" customWidth="1"/>
    <col min="12" max="12" width="9" style="67" bestFit="1" customWidth="1"/>
    <col min="13" max="13" width="17.42578125" style="67" customWidth="1"/>
    <col min="14" max="14" width="13.140625" style="67" customWidth="1"/>
    <col min="15" max="16384" width="8.85546875" style="67"/>
  </cols>
  <sheetData>
    <row r="1" spans="1:16" x14ac:dyDescent="0.2">
      <c r="A1" s="199" t="s">
        <v>26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  <c r="P1" s="66"/>
    </row>
    <row r="2" spans="1:16" x14ac:dyDescent="0.2">
      <c r="A2" s="36" t="s">
        <v>1</v>
      </c>
      <c r="B2" s="37"/>
      <c r="C2" s="37"/>
      <c r="D2" s="37"/>
      <c r="E2" s="37"/>
      <c r="F2" s="37" t="s">
        <v>2</v>
      </c>
      <c r="G2" s="37"/>
      <c r="H2" s="37"/>
      <c r="I2" s="37"/>
      <c r="J2" s="37"/>
      <c r="K2" s="37"/>
      <c r="L2" s="37" t="s">
        <v>3</v>
      </c>
      <c r="M2" s="37"/>
      <c r="N2" s="28"/>
      <c r="O2" s="33"/>
      <c r="P2" s="66"/>
    </row>
    <row r="3" spans="1:16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3"/>
      <c r="P3" s="66"/>
    </row>
    <row r="4" spans="1:16" ht="27" customHeight="1" x14ac:dyDescent="0.2">
      <c r="A4" s="192" t="s">
        <v>27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</row>
    <row r="5" spans="1:16" ht="27" customHeight="1" x14ac:dyDescent="0.2">
      <c r="A5" s="195" t="s">
        <v>5</v>
      </c>
      <c r="B5" s="196" t="s">
        <v>6</v>
      </c>
      <c r="C5" s="197" t="s">
        <v>7</v>
      </c>
      <c r="D5" s="197"/>
      <c r="E5" s="197" t="s">
        <v>8</v>
      </c>
      <c r="F5" s="197"/>
      <c r="G5" s="197"/>
      <c r="H5" s="197"/>
      <c r="I5" s="197"/>
      <c r="J5" s="197"/>
      <c r="K5" s="196" t="s">
        <v>9</v>
      </c>
      <c r="L5" s="196" t="s">
        <v>10</v>
      </c>
      <c r="M5" s="196" t="s">
        <v>11</v>
      </c>
      <c r="N5" s="196" t="s">
        <v>12</v>
      </c>
      <c r="O5" s="188" t="s">
        <v>13</v>
      </c>
    </row>
    <row r="6" spans="1:16" ht="100.9" customHeight="1" x14ac:dyDescent="0.2">
      <c r="A6" s="202"/>
      <c r="B6" s="172"/>
      <c r="C6" s="42" t="s">
        <v>14</v>
      </c>
      <c r="D6" s="42" t="s">
        <v>15</v>
      </c>
      <c r="E6" s="42" t="s">
        <v>16</v>
      </c>
      <c r="F6" s="42" t="s">
        <v>17</v>
      </c>
      <c r="G6" s="42" t="s">
        <v>18</v>
      </c>
      <c r="H6" s="42" t="s">
        <v>19</v>
      </c>
      <c r="I6" s="42" t="s">
        <v>20</v>
      </c>
      <c r="J6" s="42" t="s">
        <v>21</v>
      </c>
      <c r="K6" s="172"/>
      <c r="L6" s="172"/>
      <c r="M6" s="172"/>
      <c r="N6" s="172"/>
      <c r="O6" s="198"/>
    </row>
    <row r="7" spans="1:16" ht="28.5" x14ac:dyDescent="0.2">
      <c r="A7" s="24">
        <v>1</v>
      </c>
      <c r="B7" s="25" t="s">
        <v>28</v>
      </c>
      <c r="C7" s="47">
        <v>44837</v>
      </c>
      <c r="D7" s="61">
        <v>387530354.73000002</v>
      </c>
      <c r="E7" s="58">
        <v>387530354.73000002</v>
      </c>
      <c r="F7" s="28" t="s">
        <v>36</v>
      </c>
      <c r="G7" s="29" t="s">
        <v>71</v>
      </c>
      <c r="H7" s="29" t="s">
        <v>72</v>
      </c>
      <c r="I7" s="29" t="s">
        <v>70</v>
      </c>
      <c r="J7" s="31">
        <v>0.33079999999999998</v>
      </c>
      <c r="K7" s="30">
        <v>0</v>
      </c>
      <c r="L7" s="32">
        <v>0</v>
      </c>
      <c r="M7" s="32">
        <v>0</v>
      </c>
      <c r="N7" s="32">
        <v>0</v>
      </c>
      <c r="O7" s="33"/>
    </row>
    <row r="8" spans="1:16" x14ac:dyDescent="0.2">
      <c r="A8" s="46">
        <v>2</v>
      </c>
      <c r="B8" s="25" t="s">
        <v>29</v>
      </c>
      <c r="C8" s="47">
        <v>44838</v>
      </c>
      <c r="D8" s="60">
        <v>54820026.479999997</v>
      </c>
      <c r="E8" s="59">
        <v>23690478.309999999</v>
      </c>
      <c r="F8" s="48" t="s">
        <v>36</v>
      </c>
      <c r="G8" s="50" t="s">
        <v>71</v>
      </c>
      <c r="H8" s="50" t="s">
        <v>72</v>
      </c>
      <c r="I8" s="44" t="s">
        <v>70</v>
      </c>
      <c r="J8" s="51">
        <v>2.0199999999999999E-2</v>
      </c>
      <c r="K8" s="52">
        <v>0</v>
      </c>
      <c r="L8" s="53">
        <v>0</v>
      </c>
      <c r="M8" s="64">
        <f>D8-E8</f>
        <v>31129548.169999998</v>
      </c>
      <c r="N8" s="53">
        <v>0</v>
      </c>
      <c r="O8" s="54"/>
    </row>
    <row r="9" spans="1:16" ht="15" thickBot="1" x14ac:dyDescent="0.25">
      <c r="A9" s="46">
        <v>2</v>
      </c>
      <c r="B9" s="45" t="s">
        <v>52</v>
      </c>
      <c r="C9" s="47">
        <v>44838</v>
      </c>
      <c r="D9" s="60">
        <v>11363000</v>
      </c>
      <c r="E9" s="59">
        <v>0</v>
      </c>
      <c r="F9" s="48" t="s">
        <v>36</v>
      </c>
      <c r="G9" s="50" t="s">
        <v>71</v>
      </c>
      <c r="H9" s="50" t="s">
        <v>72</v>
      </c>
      <c r="I9" s="44" t="s">
        <v>70</v>
      </c>
      <c r="J9" s="51">
        <v>0</v>
      </c>
      <c r="K9" s="52">
        <v>0</v>
      </c>
      <c r="L9" s="53">
        <v>0</v>
      </c>
      <c r="M9" s="64">
        <f>D9-E9</f>
        <v>11363000</v>
      </c>
      <c r="N9" s="53">
        <v>0</v>
      </c>
      <c r="O9" s="54"/>
    </row>
    <row r="10" spans="1:16" ht="15" thickBot="1" x14ac:dyDescent="0.25">
      <c r="A10" s="185" t="s">
        <v>30</v>
      </c>
      <c r="B10" s="186"/>
      <c r="C10" s="187"/>
      <c r="D10" s="62">
        <f>SUM(D7:D9)</f>
        <v>453713381.21000004</v>
      </c>
      <c r="E10" s="63">
        <f>SUM(E7:E9)</f>
        <v>411220833.04000002</v>
      </c>
      <c r="F10" s="55"/>
      <c r="G10" s="56"/>
      <c r="H10" s="56"/>
      <c r="I10" s="56"/>
      <c r="J10" s="65">
        <f>SUM(J7:J9)</f>
        <v>0.35099999999999998</v>
      </c>
      <c r="K10" s="63">
        <f t="shared" ref="K10:N10" si="0">SUM(K7:K8)</f>
        <v>0</v>
      </c>
      <c r="L10" s="63">
        <f t="shared" si="0"/>
        <v>0</v>
      </c>
      <c r="M10" s="63">
        <f>SUM(M7:M9)</f>
        <v>42492548.170000002</v>
      </c>
      <c r="N10" s="63">
        <f t="shared" si="0"/>
        <v>0</v>
      </c>
      <c r="O10" s="57"/>
    </row>
    <row r="11" spans="1:16" x14ac:dyDescent="0.2">
      <c r="A11" s="68"/>
      <c r="B11" s="69"/>
      <c r="C11" s="69"/>
      <c r="D11" s="70"/>
      <c r="E11" s="66"/>
      <c r="F11" s="66"/>
      <c r="G11" s="71"/>
      <c r="H11" s="71"/>
      <c r="I11" s="71"/>
      <c r="J11" s="66"/>
      <c r="K11" s="66"/>
      <c r="L11" s="66"/>
      <c r="M11" s="66"/>
      <c r="N11" s="66"/>
      <c r="O11" s="66"/>
    </row>
    <row r="12" spans="1:16" x14ac:dyDescent="0.2">
      <c r="A12" s="68"/>
      <c r="B12" s="69"/>
      <c r="C12" s="69"/>
      <c r="D12" s="70"/>
      <c r="E12" s="66"/>
      <c r="F12" s="66"/>
      <c r="G12" s="71"/>
      <c r="H12" s="71"/>
      <c r="I12" s="71"/>
      <c r="J12" s="66"/>
      <c r="K12" s="66"/>
      <c r="L12" s="66"/>
      <c r="M12" s="66"/>
      <c r="N12" s="66"/>
      <c r="O12" s="66"/>
    </row>
    <row r="13" spans="1:16" x14ac:dyDescent="0.2">
      <c r="A13" s="68"/>
      <c r="B13" s="69"/>
      <c r="C13" s="69"/>
      <c r="D13" s="70"/>
      <c r="E13" s="66"/>
      <c r="F13" s="66"/>
      <c r="G13" s="71"/>
      <c r="H13" s="71"/>
      <c r="I13" s="71"/>
      <c r="J13" s="66"/>
      <c r="K13" s="66"/>
      <c r="L13" s="66"/>
      <c r="M13" s="66"/>
      <c r="N13" s="66"/>
      <c r="O13" s="66"/>
    </row>
    <row r="14" spans="1:16" x14ac:dyDescent="0.2">
      <c r="A14" s="68"/>
      <c r="B14" s="69"/>
      <c r="C14" s="69"/>
      <c r="D14" s="70"/>
      <c r="E14" s="66"/>
      <c r="F14" s="66"/>
      <c r="G14" s="71"/>
      <c r="H14" s="71"/>
      <c r="I14" s="71"/>
      <c r="J14" s="66"/>
      <c r="K14" s="66"/>
      <c r="L14" s="66"/>
      <c r="M14" s="66"/>
      <c r="N14" s="66"/>
      <c r="O14" s="66"/>
    </row>
    <row r="15" spans="1:16" x14ac:dyDescent="0.2">
      <c r="A15" s="68"/>
      <c r="B15" s="69"/>
      <c r="C15" s="69"/>
      <c r="D15" s="70"/>
      <c r="E15" s="66"/>
      <c r="F15" s="66"/>
      <c r="G15" s="71"/>
      <c r="H15" s="71"/>
      <c r="I15" s="71"/>
      <c r="J15" s="66"/>
      <c r="K15" s="66"/>
      <c r="L15" s="66"/>
      <c r="M15" s="66"/>
      <c r="N15" s="66"/>
      <c r="O15" s="66"/>
    </row>
    <row r="16" spans="1:16" x14ac:dyDescent="0.2">
      <c r="A16" s="68"/>
      <c r="B16" s="69"/>
      <c r="C16" s="69"/>
      <c r="D16" s="70"/>
      <c r="E16" s="66"/>
      <c r="F16" s="66"/>
      <c r="G16" s="71"/>
      <c r="H16" s="71"/>
      <c r="I16" s="71"/>
      <c r="J16" s="66"/>
      <c r="K16" s="66"/>
      <c r="L16" s="66"/>
      <c r="M16" s="66"/>
      <c r="N16" s="66"/>
      <c r="O16" s="66"/>
    </row>
    <row r="17" spans="1:15" x14ac:dyDescent="0.2">
      <c r="A17" s="68"/>
      <c r="B17" s="69"/>
      <c r="C17" s="69"/>
      <c r="D17" s="70"/>
      <c r="E17" s="66"/>
      <c r="F17" s="66"/>
      <c r="G17" s="71"/>
      <c r="H17" s="71"/>
      <c r="I17" s="71"/>
      <c r="J17" s="66"/>
      <c r="K17" s="66"/>
      <c r="L17" s="66"/>
      <c r="M17" s="66"/>
      <c r="N17" s="66"/>
      <c r="O17" s="66"/>
    </row>
    <row r="18" spans="1:15" x14ac:dyDescent="0.2">
      <c r="A18" s="68"/>
      <c r="B18" s="69"/>
      <c r="C18" s="69"/>
      <c r="D18" s="70"/>
      <c r="E18" s="70"/>
      <c r="F18" s="66"/>
      <c r="G18" s="71"/>
      <c r="H18" s="71"/>
      <c r="I18" s="71"/>
      <c r="J18" s="66"/>
      <c r="K18" s="66"/>
      <c r="L18" s="66"/>
      <c r="M18" s="66"/>
      <c r="N18" s="66"/>
      <c r="O18" s="66"/>
    </row>
    <row r="19" spans="1:15" x14ac:dyDescent="0.2">
      <c r="A19" s="68"/>
      <c r="B19" s="66"/>
      <c r="C19" s="66"/>
      <c r="D19" s="72"/>
      <c r="E19" s="70"/>
      <c r="F19" s="66"/>
      <c r="G19" s="71"/>
      <c r="H19" s="71"/>
      <c r="I19" s="71"/>
      <c r="J19" s="66"/>
      <c r="K19" s="66"/>
      <c r="L19" s="66"/>
      <c r="M19" s="66"/>
      <c r="N19" s="66"/>
      <c r="O19" s="66"/>
    </row>
    <row r="20" spans="1:15" x14ac:dyDescent="0.2">
      <c r="A20" s="68"/>
      <c r="B20" s="69"/>
      <c r="C20" s="69"/>
      <c r="D20" s="70"/>
      <c r="E20" s="70"/>
      <c r="F20" s="66"/>
      <c r="G20" s="71"/>
      <c r="H20" s="71"/>
      <c r="I20" s="71"/>
      <c r="J20" s="66"/>
      <c r="K20" s="66"/>
      <c r="L20" s="66"/>
      <c r="M20" s="66"/>
      <c r="N20" s="66"/>
      <c r="O20" s="66"/>
    </row>
    <row r="21" spans="1:15" x14ac:dyDescent="0.2">
      <c r="A21" s="68"/>
      <c r="B21" s="69"/>
      <c r="C21" s="69"/>
      <c r="D21" s="70"/>
      <c r="E21" s="70"/>
      <c r="F21" s="66"/>
      <c r="G21" s="71"/>
      <c r="H21" s="71"/>
      <c r="I21" s="71"/>
      <c r="J21" s="66"/>
      <c r="K21" s="66"/>
      <c r="L21" s="66"/>
      <c r="M21" s="66"/>
      <c r="N21" s="66"/>
      <c r="O21" s="66"/>
    </row>
    <row r="22" spans="1:15" x14ac:dyDescent="0.2">
      <c r="A22" s="68"/>
      <c r="B22" s="69"/>
      <c r="C22" s="69"/>
      <c r="D22" s="70"/>
      <c r="E22" s="70"/>
      <c r="F22" s="66"/>
      <c r="G22" s="71"/>
      <c r="H22" s="71"/>
      <c r="I22" s="71"/>
      <c r="J22" s="66"/>
      <c r="K22" s="66"/>
      <c r="L22" s="66"/>
      <c r="M22" s="66"/>
      <c r="N22" s="66"/>
      <c r="O22" s="66"/>
    </row>
    <row r="23" spans="1:15" x14ac:dyDescent="0.2">
      <c r="A23" s="68"/>
      <c r="B23" s="69"/>
      <c r="C23" s="69"/>
      <c r="D23" s="70"/>
      <c r="E23" s="66"/>
      <c r="F23" s="66"/>
      <c r="G23" s="71"/>
      <c r="H23" s="71"/>
      <c r="I23" s="71"/>
      <c r="J23" s="66"/>
      <c r="K23" s="66"/>
      <c r="L23" s="66"/>
      <c r="M23" s="66"/>
      <c r="N23" s="66"/>
      <c r="O23" s="66"/>
    </row>
    <row r="24" spans="1:15" x14ac:dyDescent="0.2">
      <c r="A24" s="68"/>
      <c r="B24" s="69"/>
      <c r="C24" s="69"/>
      <c r="D24" s="70"/>
      <c r="E24" s="66"/>
      <c r="F24" s="66"/>
      <c r="G24" s="71"/>
      <c r="H24" s="71"/>
      <c r="I24" s="71"/>
      <c r="J24" s="66"/>
      <c r="K24" s="66"/>
      <c r="L24" s="66"/>
      <c r="M24" s="66"/>
      <c r="N24" s="66"/>
      <c r="O24" s="66"/>
    </row>
    <row r="25" spans="1:15" x14ac:dyDescent="0.2">
      <c r="A25" s="68"/>
      <c r="B25" s="69"/>
      <c r="C25" s="69"/>
      <c r="D25" s="70"/>
      <c r="E25" s="66"/>
      <c r="F25" s="66"/>
      <c r="G25" s="71"/>
      <c r="H25" s="71"/>
      <c r="I25" s="71"/>
      <c r="J25" s="66"/>
      <c r="K25" s="66"/>
      <c r="L25" s="66"/>
      <c r="M25" s="66"/>
      <c r="N25" s="66"/>
      <c r="O25" s="66"/>
    </row>
    <row r="26" spans="1:15" x14ac:dyDescent="0.2">
      <c r="A26" s="68"/>
      <c r="B26" s="69"/>
      <c r="C26" s="69"/>
      <c r="D26" s="70"/>
      <c r="E26" s="66"/>
      <c r="F26" s="66"/>
      <c r="G26" s="71"/>
      <c r="H26" s="71"/>
      <c r="I26" s="71"/>
      <c r="J26" s="66"/>
      <c r="K26" s="66"/>
      <c r="L26" s="66"/>
      <c r="M26" s="66"/>
      <c r="N26" s="66"/>
      <c r="O26" s="66"/>
    </row>
    <row r="27" spans="1:15" x14ac:dyDescent="0.2">
      <c r="A27" s="68"/>
      <c r="B27" s="69"/>
      <c r="C27" s="69"/>
      <c r="D27" s="70"/>
      <c r="E27" s="66"/>
      <c r="F27" s="66"/>
      <c r="G27" s="71"/>
      <c r="H27" s="71"/>
      <c r="I27" s="71"/>
      <c r="J27" s="66"/>
      <c r="K27" s="66"/>
      <c r="L27" s="66"/>
      <c r="M27" s="66"/>
      <c r="N27" s="66"/>
      <c r="O27" s="66"/>
    </row>
    <row r="28" spans="1:15" x14ac:dyDescent="0.2">
      <c r="A28" s="68"/>
      <c r="B28" s="69"/>
      <c r="C28" s="69"/>
      <c r="D28" s="70"/>
      <c r="E28" s="66"/>
      <c r="F28" s="66"/>
      <c r="G28" s="71"/>
      <c r="H28" s="71"/>
      <c r="I28" s="71"/>
      <c r="J28" s="66"/>
      <c r="K28" s="66"/>
      <c r="L28" s="66"/>
      <c r="M28" s="66"/>
      <c r="N28" s="66"/>
      <c r="O28" s="66"/>
    </row>
    <row r="29" spans="1:15" x14ac:dyDescent="0.2">
      <c r="A29" s="68"/>
      <c r="B29" s="69"/>
      <c r="C29" s="69"/>
      <c r="D29" s="70"/>
      <c r="E29" s="66"/>
      <c r="F29" s="66"/>
      <c r="G29" s="71"/>
      <c r="H29" s="71"/>
      <c r="I29" s="71"/>
      <c r="J29" s="66"/>
      <c r="K29" s="66"/>
      <c r="L29" s="66"/>
      <c r="M29" s="66"/>
      <c r="N29" s="66"/>
      <c r="O29" s="66"/>
    </row>
    <row r="30" spans="1:15" x14ac:dyDescent="0.2">
      <c r="A30" s="68"/>
      <c r="B30" s="69"/>
      <c r="C30" s="69"/>
      <c r="D30" s="70"/>
      <c r="E30" s="66"/>
      <c r="F30" s="66"/>
      <c r="G30" s="71"/>
      <c r="H30" s="71"/>
      <c r="I30" s="71"/>
      <c r="J30" s="66"/>
      <c r="K30" s="66"/>
      <c r="L30" s="66"/>
      <c r="M30" s="66"/>
      <c r="N30" s="66"/>
      <c r="O30" s="66"/>
    </row>
    <row r="31" spans="1:15" x14ac:dyDescent="0.2">
      <c r="A31" s="68"/>
      <c r="B31" s="69"/>
      <c r="C31" s="69"/>
      <c r="D31" s="70"/>
      <c r="E31" s="66"/>
      <c r="F31" s="66"/>
      <c r="G31" s="71"/>
      <c r="H31" s="71"/>
      <c r="I31" s="71"/>
      <c r="J31" s="66"/>
      <c r="K31" s="66"/>
      <c r="L31" s="66"/>
      <c r="M31" s="66"/>
      <c r="N31" s="66"/>
      <c r="O31" s="66"/>
    </row>
    <row r="32" spans="1:15" x14ac:dyDescent="0.2">
      <c r="A32" s="68"/>
      <c r="B32" s="69"/>
      <c r="C32" s="69"/>
      <c r="D32" s="70"/>
      <c r="E32" s="66"/>
      <c r="F32" s="66"/>
      <c r="G32" s="71"/>
      <c r="H32" s="71"/>
      <c r="I32" s="71"/>
      <c r="J32" s="66"/>
      <c r="K32" s="66"/>
      <c r="L32" s="66"/>
      <c r="M32" s="66"/>
      <c r="N32" s="66"/>
      <c r="O32" s="66"/>
    </row>
    <row r="33" spans="1:15" x14ac:dyDescent="0.2">
      <c r="A33" s="68"/>
      <c r="B33" s="69"/>
      <c r="C33" s="69"/>
      <c r="D33" s="70"/>
      <c r="E33" s="66"/>
      <c r="F33" s="66"/>
      <c r="G33" s="71"/>
      <c r="H33" s="71"/>
      <c r="I33" s="71"/>
      <c r="J33" s="66"/>
      <c r="K33" s="66"/>
      <c r="L33" s="66"/>
      <c r="M33" s="66"/>
      <c r="N33" s="66"/>
      <c r="O33" s="66"/>
    </row>
    <row r="34" spans="1:15" x14ac:dyDescent="0.2">
      <c r="A34" s="68"/>
      <c r="B34" s="69"/>
      <c r="C34" s="69"/>
      <c r="D34" s="70"/>
      <c r="E34" s="66"/>
      <c r="F34" s="66"/>
      <c r="G34" s="71"/>
      <c r="H34" s="71"/>
      <c r="I34" s="71"/>
      <c r="J34" s="66"/>
      <c r="K34" s="66"/>
      <c r="L34" s="66"/>
      <c r="M34" s="66"/>
      <c r="N34" s="66"/>
      <c r="O34" s="66"/>
    </row>
    <row r="35" spans="1:15" x14ac:dyDescent="0.2">
      <c r="A35" s="68"/>
      <c r="B35" s="69"/>
      <c r="C35" s="69"/>
      <c r="D35" s="70"/>
      <c r="E35" s="66"/>
      <c r="F35" s="66"/>
      <c r="G35" s="71"/>
      <c r="H35" s="71"/>
      <c r="I35" s="71"/>
      <c r="J35" s="66"/>
      <c r="K35" s="66"/>
      <c r="L35" s="66"/>
      <c r="M35" s="66"/>
      <c r="N35" s="66"/>
      <c r="O35" s="66"/>
    </row>
    <row r="36" spans="1:15" x14ac:dyDescent="0.2">
      <c r="A36" s="68"/>
      <c r="B36" s="69"/>
      <c r="C36" s="69"/>
      <c r="D36" s="70"/>
      <c r="E36" s="66"/>
      <c r="F36" s="66"/>
      <c r="G36" s="71"/>
      <c r="H36" s="71"/>
      <c r="I36" s="71"/>
      <c r="J36" s="66"/>
      <c r="K36" s="66"/>
      <c r="L36" s="66"/>
      <c r="M36" s="66"/>
      <c r="N36" s="66"/>
      <c r="O36" s="66"/>
    </row>
    <row r="37" spans="1:15" x14ac:dyDescent="0.2">
      <c r="A37" s="68"/>
      <c r="B37" s="69"/>
      <c r="C37" s="69"/>
      <c r="D37" s="70"/>
      <c r="E37" s="66"/>
      <c r="F37" s="66"/>
      <c r="G37" s="71"/>
      <c r="H37" s="71"/>
      <c r="I37" s="71"/>
      <c r="J37" s="66"/>
      <c r="K37" s="66"/>
      <c r="L37" s="66"/>
      <c r="M37" s="66"/>
      <c r="N37" s="66"/>
      <c r="O37" s="66"/>
    </row>
    <row r="38" spans="1:15" x14ac:dyDescent="0.2">
      <c r="A38" s="68"/>
      <c r="B38" s="69"/>
      <c r="C38" s="69"/>
      <c r="D38" s="70"/>
      <c r="E38" s="66"/>
      <c r="F38" s="66"/>
      <c r="G38" s="71"/>
      <c r="H38" s="71"/>
      <c r="I38" s="71"/>
      <c r="J38" s="66"/>
      <c r="K38" s="66"/>
      <c r="L38" s="66"/>
      <c r="M38" s="66"/>
      <c r="N38" s="66"/>
      <c r="O38" s="66"/>
    </row>
    <row r="39" spans="1:15" x14ac:dyDescent="0.2">
      <c r="A39" s="68"/>
      <c r="B39" s="69"/>
      <c r="C39" s="69"/>
      <c r="D39" s="70"/>
      <c r="E39" s="66"/>
      <c r="F39" s="66"/>
      <c r="G39" s="71"/>
      <c r="H39" s="71"/>
      <c r="I39" s="71"/>
      <c r="J39" s="66"/>
      <c r="K39" s="66"/>
      <c r="L39" s="66"/>
      <c r="M39" s="66"/>
      <c r="N39" s="66"/>
      <c r="O39" s="66"/>
    </row>
    <row r="40" spans="1:15" x14ac:dyDescent="0.2">
      <c r="A40" s="68"/>
      <c r="B40" s="69"/>
      <c r="C40" s="69"/>
      <c r="D40" s="70"/>
      <c r="E40" s="66"/>
      <c r="F40" s="66"/>
      <c r="G40" s="71"/>
      <c r="H40" s="71"/>
      <c r="I40" s="71"/>
      <c r="J40" s="66"/>
      <c r="K40" s="66"/>
      <c r="L40" s="66"/>
      <c r="M40" s="66"/>
      <c r="N40" s="66"/>
      <c r="O40" s="66"/>
    </row>
    <row r="41" spans="1:15" x14ac:dyDescent="0.2">
      <c r="A41" s="68"/>
      <c r="B41" s="69"/>
      <c r="C41" s="69"/>
      <c r="D41" s="70"/>
      <c r="E41" s="66"/>
      <c r="F41" s="66"/>
      <c r="G41" s="71"/>
      <c r="H41" s="71"/>
      <c r="I41" s="71"/>
      <c r="J41" s="66"/>
      <c r="K41" s="66"/>
      <c r="L41" s="66"/>
      <c r="M41" s="66"/>
      <c r="N41" s="66"/>
      <c r="O41" s="66"/>
    </row>
    <row r="42" spans="1:15" x14ac:dyDescent="0.2">
      <c r="A42" s="66"/>
      <c r="B42" s="66"/>
      <c r="C42" s="66"/>
      <c r="D42" s="70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x14ac:dyDescent="0.2">
      <c r="A43" s="66"/>
      <c r="B43" s="66"/>
      <c r="C43" s="66"/>
      <c r="D43" s="70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2">
      <c r="A44" s="66"/>
      <c r="B44" s="66"/>
      <c r="C44" s="66"/>
      <c r="D44" s="70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x14ac:dyDescent="0.2">
      <c r="A45" s="66"/>
      <c r="B45" s="66"/>
      <c r="C45" s="66"/>
      <c r="D45" s="70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s="76" customFormat="1" x14ac:dyDescent="0.2">
      <c r="A46" s="73"/>
      <c r="B46" s="74"/>
      <c r="C46" s="73"/>
      <c r="D46" s="75">
        <f>SUM(D7:D41)</f>
        <v>907426762.42000008</v>
      </c>
      <c r="E46" s="75">
        <f>SUM(E7:E8)</f>
        <v>411220833.04000002</v>
      </c>
      <c r="F46" s="73"/>
      <c r="G46" s="73"/>
      <c r="H46" s="73"/>
      <c r="I46" s="66"/>
      <c r="J46" s="66"/>
      <c r="K46" s="75">
        <f>SUM(K7:K8)</f>
        <v>0</v>
      </c>
      <c r="L46" s="75">
        <f>SUM(L7:L8)</f>
        <v>0</v>
      </c>
      <c r="M46" s="75">
        <f>SUM(M7:M8)</f>
        <v>31129548.169999998</v>
      </c>
      <c r="N46" s="75">
        <f>SUM(N7:N8)</f>
        <v>0</v>
      </c>
      <c r="O46" s="73"/>
    </row>
    <row r="47" spans="1:15" x14ac:dyDescent="0.2">
      <c r="A47" s="66"/>
      <c r="B47" s="66"/>
      <c r="C47" s="66"/>
      <c r="D47" s="66"/>
      <c r="E47" s="66"/>
      <c r="F47" s="66"/>
      <c r="G47" s="66"/>
      <c r="H47" s="66"/>
      <c r="I47" s="73"/>
      <c r="J47" s="75">
        <f>SUM(J7:J8)</f>
        <v>0.35099999999999998</v>
      </c>
      <c r="K47" s="66"/>
      <c r="L47" s="66"/>
      <c r="M47" s="66"/>
      <c r="N47" s="66"/>
      <c r="O47" s="66"/>
    </row>
  </sheetData>
  <mergeCells count="12">
    <mergeCell ref="A10:C10"/>
    <mergeCell ref="O5:O6"/>
    <mergeCell ref="A1:O1"/>
    <mergeCell ref="A4:O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7" sqref="A7:O12"/>
    </sheetView>
  </sheetViews>
  <sheetFormatPr defaultColWidth="8.85546875" defaultRowHeight="15" x14ac:dyDescent="0.25"/>
  <cols>
    <col min="1" max="1" width="6.28515625" customWidth="1"/>
    <col min="2" max="2" width="14" customWidth="1"/>
    <col min="3" max="3" width="10.5703125" bestFit="1" customWidth="1"/>
    <col min="4" max="4" width="15.140625" bestFit="1" customWidth="1"/>
    <col min="5" max="5" width="11" customWidth="1"/>
    <col min="6" max="6" width="9.5703125" customWidth="1"/>
    <col min="7" max="7" width="14" customWidth="1"/>
    <col min="8" max="8" width="11.140625" customWidth="1"/>
    <col min="11" max="11" width="8" customWidth="1"/>
    <col min="13" max="13" width="12" customWidth="1"/>
    <col min="14" max="14" width="12.42578125" customWidth="1"/>
    <col min="15" max="15" width="14.28515625" customWidth="1"/>
  </cols>
  <sheetData>
    <row r="1" spans="1:15" x14ac:dyDescent="0.25">
      <c r="A1" s="166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x14ac:dyDescent="0.25">
      <c r="A2" s="128" t="s">
        <v>1</v>
      </c>
      <c r="B2" s="128"/>
      <c r="C2" s="128"/>
      <c r="D2" s="128"/>
      <c r="E2" s="128"/>
      <c r="F2" s="128" t="s">
        <v>76</v>
      </c>
      <c r="G2" s="128"/>
      <c r="H2" s="128"/>
      <c r="I2" s="128"/>
      <c r="J2" s="128"/>
      <c r="K2" s="128"/>
      <c r="L2" s="128" t="s">
        <v>77</v>
      </c>
      <c r="M2" s="128"/>
      <c r="N2" s="129"/>
      <c r="O2" s="129"/>
    </row>
    <row r="3" spans="1:15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5" ht="27" customHeight="1" x14ac:dyDescent="0.25">
      <c r="A4" s="167" t="s">
        <v>83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/>
    </row>
    <row r="5" spans="1:15" x14ac:dyDescent="0.25">
      <c r="A5" s="170" t="s">
        <v>5</v>
      </c>
      <c r="B5" s="171" t="s">
        <v>6</v>
      </c>
      <c r="C5" s="166" t="s">
        <v>7</v>
      </c>
      <c r="D5" s="166"/>
      <c r="E5" s="166" t="s">
        <v>8</v>
      </c>
      <c r="F5" s="166"/>
      <c r="G5" s="166"/>
      <c r="H5" s="166"/>
      <c r="I5" s="166"/>
      <c r="J5" s="166"/>
      <c r="K5" s="171" t="s">
        <v>9</v>
      </c>
      <c r="L5" s="171" t="s">
        <v>10</v>
      </c>
      <c r="M5" s="171" t="s">
        <v>11</v>
      </c>
      <c r="N5" s="171" t="s">
        <v>12</v>
      </c>
      <c r="O5" s="156" t="s">
        <v>13</v>
      </c>
    </row>
    <row r="6" spans="1:15" ht="71.25" x14ac:dyDescent="0.25">
      <c r="A6" s="170"/>
      <c r="B6" s="171"/>
      <c r="C6" s="130" t="s">
        <v>14</v>
      </c>
      <c r="D6" s="130" t="s">
        <v>15</v>
      </c>
      <c r="E6" s="130" t="s">
        <v>16</v>
      </c>
      <c r="F6" s="130" t="s">
        <v>17</v>
      </c>
      <c r="G6" s="130" t="s">
        <v>18</v>
      </c>
      <c r="H6" s="130" t="s">
        <v>19</v>
      </c>
      <c r="I6" s="130" t="s">
        <v>20</v>
      </c>
      <c r="J6" s="130" t="s">
        <v>21</v>
      </c>
      <c r="K6" s="171"/>
      <c r="L6" s="171"/>
      <c r="M6" s="171"/>
      <c r="N6" s="171"/>
      <c r="O6" s="156"/>
    </row>
    <row r="7" spans="1:15" x14ac:dyDescent="0.25">
      <c r="A7" s="157" t="s">
        <v>24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1:15" x14ac:dyDescent="0.25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/>
    </row>
    <row r="9" spans="1:15" x14ac:dyDescent="0.25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1:15" x14ac:dyDescent="0.25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1:15" x14ac:dyDescent="0.25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</row>
    <row r="12" spans="1:15" x14ac:dyDescent="0.25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5"/>
    </row>
    <row r="13" spans="1:15" ht="15.75" thickBot="1" x14ac:dyDescent="0.3">
      <c r="A13" s="131"/>
      <c r="B13" s="132" t="s">
        <v>25</v>
      </c>
      <c r="C13" s="133"/>
      <c r="D13" s="134">
        <f>SUM(D7:D12)</f>
        <v>0</v>
      </c>
      <c r="E13" s="134">
        <f>SUM(E7:E12)</f>
        <v>0</v>
      </c>
      <c r="F13" s="133"/>
      <c r="G13" s="134">
        <f>SUM(G7:G12)</f>
        <v>0</v>
      </c>
      <c r="H13" s="133"/>
      <c r="I13" s="133"/>
      <c r="J13" s="134">
        <f>SUM(J7:J12)</f>
        <v>0</v>
      </c>
      <c r="K13" s="134">
        <f>SUM(K7:K12)</f>
        <v>0</v>
      </c>
      <c r="L13" s="134">
        <f>SUM(L7:L12)</f>
        <v>0</v>
      </c>
      <c r="M13" s="134">
        <f>SUM(M7:M12)</f>
        <v>0</v>
      </c>
      <c r="N13" s="134">
        <f>SUM(N7:N12)</f>
        <v>0</v>
      </c>
      <c r="O13" s="135"/>
    </row>
  </sheetData>
  <mergeCells count="12">
    <mergeCell ref="O5:O6"/>
    <mergeCell ref="A7:O12"/>
    <mergeCell ref="A1:O1"/>
    <mergeCell ref="A4:O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C1" workbookViewId="0">
      <selection activeCell="A2" sqref="A2:O3"/>
    </sheetView>
  </sheetViews>
  <sheetFormatPr defaultColWidth="8.85546875" defaultRowHeight="14.25" x14ac:dyDescent="0.2"/>
  <cols>
    <col min="1" max="1" width="6.28515625" style="67" customWidth="1"/>
    <col min="2" max="2" width="17.42578125" style="67" customWidth="1"/>
    <col min="3" max="3" width="12.140625" style="67" bestFit="1" customWidth="1"/>
    <col min="4" max="4" width="17.85546875" style="67" bestFit="1" customWidth="1"/>
    <col min="5" max="5" width="15.5703125" style="67" customWidth="1"/>
    <col min="6" max="6" width="11.140625" style="67" customWidth="1"/>
    <col min="7" max="7" width="16.7109375" style="67" customWidth="1"/>
    <col min="8" max="8" width="13.140625" style="67" customWidth="1"/>
    <col min="9" max="9" width="8.85546875" style="67"/>
    <col min="10" max="10" width="9" style="67" bestFit="1" customWidth="1"/>
    <col min="11" max="11" width="10.5703125" style="67" customWidth="1"/>
    <col min="12" max="12" width="9" style="67" bestFit="1" customWidth="1"/>
    <col min="13" max="13" width="17.28515625" style="67" customWidth="1"/>
    <col min="14" max="14" width="15" style="67" bestFit="1" customWidth="1"/>
    <col min="15" max="15" width="15.42578125" style="67" customWidth="1"/>
    <col min="16" max="16384" width="8.85546875" style="67"/>
  </cols>
  <sheetData>
    <row r="1" spans="1:16" x14ac:dyDescent="0.2">
      <c r="A1" s="199" t="s">
        <v>84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6" x14ac:dyDescent="0.2">
      <c r="A2" s="37" t="s">
        <v>1</v>
      </c>
      <c r="B2" s="37"/>
      <c r="C2" s="37"/>
      <c r="D2" s="37"/>
      <c r="E2" s="37"/>
      <c r="F2" s="37" t="s">
        <v>2</v>
      </c>
      <c r="G2" s="37"/>
      <c r="H2" s="37"/>
      <c r="I2" s="37"/>
      <c r="J2" s="37"/>
      <c r="K2" s="37"/>
      <c r="L2" s="37" t="s">
        <v>3</v>
      </c>
      <c r="M2" s="37"/>
      <c r="N2" s="28"/>
      <c r="O2" s="28"/>
      <c r="P2" s="66"/>
    </row>
    <row r="3" spans="1:16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3"/>
    </row>
    <row r="4" spans="1:16" x14ac:dyDescent="0.2">
      <c r="A4" s="203" t="s">
        <v>31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04"/>
    </row>
    <row r="5" spans="1:16" x14ac:dyDescent="0.2">
      <c r="A5" s="195" t="s">
        <v>5</v>
      </c>
      <c r="B5" s="196" t="s">
        <v>6</v>
      </c>
      <c r="C5" s="193" t="s">
        <v>7</v>
      </c>
      <c r="D5" s="193"/>
      <c r="E5" s="193" t="s">
        <v>8</v>
      </c>
      <c r="F5" s="193"/>
      <c r="G5" s="193"/>
      <c r="H5" s="193"/>
      <c r="I5" s="193"/>
      <c r="J5" s="193"/>
      <c r="K5" s="196" t="s">
        <v>9</v>
      </c>
      <c r="L5" s="196" t="s">
        <v>10</v>
      </c>
      <c r="M5" s="196" t="s">
        <v>11</v>
      </c>
      <c r="N5" s="196" t="s">
        <v>12</v>
      </c>
      <c r="O5" s="188" t="s">
        <v>13</v>
      </c>
    </row>
    <row r="6" spans="1:16" ht="57" x14ac:dyDescent="0.2">
      <c r="A6" s="195"/>
      <c r="B6" s="196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18</v>
      </c>
      <c r="H6" s="23" t="s">
        <v>19</v>
      </c>
      <c r="I6" s="23" t="s">
        <v>20</v>
      </c>
      <c r="J6" s="23" t="s">
        <v>21</v>
      </c>
      <c r="K6" s="196"/>
      <c r="L6" s="196"/>
      <c r="M6" s="196"/>
      <c r="N6" s="196"/>
      <c r="O6" s="188"/>
    </row>
    <row r="7" spans="1:16" ht="28.5" x14ac:dyDescent="0.2">
      <c r="A7" s="24">
        <v>1</v>
      </c>
      <c r="B7" s="43" t="s">
        <v>32</v>
      </c>
      <c r="C7" s="26" t="s">
        <v>39</v>
      </c>
      <c r="D7" s="27">
        <v>1068000</v>
      </c>
      <c r="E7" s="27">
        <v>1068000</v>
      </c>
      <c r="F7" s="25" t="s">
        <v>40</v>
      </c>
      <c r="G7" s="28" t="s">
        <v>71</v>
      </c>
      <c r="H7" s="28" t="s">
        <v>71</v>
      </c>
      <c r="I7" s="27" t="s">
        <v>70</v>
      </c>
      <c r="J7" s="28" t="s">
        <v>71</v>
      </c>
      <c r="K7" s="25">
        <v>0</v>
      </c>
      <c r="L7" s="28">
        <v>0</v>
      </c>
      <c r="M7" s="95">
        <v>0</v>
      </c>
      <c r="N7" s="27">
        <v>0</v>
      </c>
      <c r="O7" s="96"/>
    </row>
    <row r="8" spans="1:16" x14ac:dyDescent="0.2">
      <c r="A8" s="24">
        <v>2</v>
      </c>
      <c r="B8" s="25" t="s">
        <v>33</v>
      </c>
      <c r="C8" s="97">
        <v>44836</v>
      </c>
      <c r="D8" s="27">
        <v>645000</v>
      </c>
      <c r="E8" s="27">
        <v>645000</v>
      </c>
      <c r="F8" s="25" t="s">
        <v>40</v>
      </c>
      <c r="G8" s="28" t="s">
        <v>71</v>
      </c>
      <c r="H8" s="28" t="s">
        <v>71</v>
      </c>
      <c r="I8" s="27" t="s">
        <v>70</v>
      </c>
      <c r="J8" s="28" t="s">
        <v>71</v>
      </c>
      <c r="K8" s="25">
        <v>0</v>
      </c>
      <c r="L8" s="25">
        <v>0</v>
      </c>
      <c r="M8" s="25">
        <v>0</v>
      </c>
      <c r="N8" s="25">
        <v>0</v>
      </c>
      <c r="O8" s="98"/>
    </row>
    <row r="9" spans="1:16" ht="28.5" x14ac:dyDescent="0.2">
      <c r="A9" s="24">
        <v>3</v>
      </c>
      <c r="B9" s="25" t="s">
        <v>34</v>
      </c>
      <c r="C9" s="26">
        <v>44837</v>
      </c>
      <c r="D9" s="27">
        <v>263800</v>
      </c>
      <c r="E9" s="27">
        <v>263800</v>
      </c>
      <c r="F9" s="25" t="s">
        <v>40</v>
      </c>
      <c r="G9" s="28" t="s">
        <v>71</v>
      </c>
      <c r="H9" s="28" t="s">
        <v>71</v>
      </c>
      <c r="I9" s="27" t="s">
        <v>70</v>
      </c>
      <c r="J9" s="28" t="s">
        <v>71</v>
      </c>
      <c r="K9" s="25">
        <v>0</v>
      </c>
      <c r="L9" s="25">
        <v>0</v>
      </c>
      <c r="M9" s="25">
        <v>0</v>
      </c>
      <c r="N9" s="25">
        <v>0</v>
      </c>
      <c r="O9" s="99"/>
    </row>
    <row r="10" spans="1:16" ht="15" thickBot="1" x14ac:dyDescent="0.25">
      <c r="A10" s="46">
        <v>4</v>
      </c>
      <c r="B10" s="93" t="s">
        <v>56</v>
      </c>
      <c r="C10" s="47">
        <v>44859</v>
      </c>
      <c r="D10" s="100">
        <v>33074201</v>
      </c>
      <c r="E10" s="101">
        <v>0</v>
      </c>
      <c r="F10" s="93" t="s">
        <v>40</v>
      </c>
      <c r="G10" s="48" t="s">
        <v>71</v>
      </c>
      <c r="H10" s="48" t="s">
        <v>71</v>
      </c>
      <c r="I10" s="49" t="s">
        <v>70</v>
      </c>
      <c r="J10" s="48" t="s">
        <v>71</v>
      </c>
      <c r="K10" s="93">
        <v>0</v>
      </c>
      <c r="L10" s="48">
        <v>0</v>
      </c>
      <c r="M10" s="49">
        <f>D10</f>
        <v>33074201</v>
      </c>
      <c r="N10" s="49">
        <v>0</v>
      </c>
      <c r="O10" s="102"/>
    </row>
    <row r="11" spans="1:16" ht="15" thickBot="1" x14ac:dyDescent="0.25">
      <c r="A11" s="185" t="s">
        <v>25</v>
      </c>
      <c r="B11" s="186"/>
      <c r="C11" s="187"/>
      <c r="D11" s="103">
        <f>SUM(D7,D8,D9,D10)</f>
        <v>35051001</v>
      </c>
      <c r="E11" s="103">
        <f>SUM(E7:E10)</f>
        <v>1976800</v>
      </c>
      <c r="F11" s="104"/>
      <c r="G11" s="103">
        <f>SUM(G7:G10)</f>
        <v>0</v>
      </c>
      <c r="H11" s="104"/>
      <c r="I11" s="104"/>
      <c r="J11" s="103">
        <f>SUM(J7:J10)</f>
        <v>0</v>
      </c>
      <c r="K11" s="103">
        <f>SUM(K7:K10)</f>
        <v>0</v>
      </c>
      <c r="L11" s="103">
        <f>SUM(L7:L10)</f>
        <v>0</v>
      </c>
      <c r="M11" s="103">
        <f>SUM(M7:M10)</f>
        <v>33074201</v>
      </c>
      <c r="N11" s="103">
        <f>SUM(N7:N10)</f>
        <v>0</v>
      </c>
      <c r="O11" s="105"/>
    </row>
  </sheetData>
  <mergeCells count="12">
    <mergeCell ref="A11:C11"/>
    <mergeCell ref="O5:O6"/>
    <mergeCell ref="A1:O1"/>
    <mergeCell ref="A4:O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  <ignoredErrors>
    <ignoredError sqref="M10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E17" sqref="E17"/>
    </sheetView>
  </sheetViews>
  <sheetFormatPr defaultRowHeight="15" x14ac:dyDescent="0.25"/>
  <cols>
    <col min="1" max="1" width="7.5703125" customWidth="1"/>
    <col min="2" max="2" width="31.140625" customWidth="1"/>
    <col min="3" max="3" width="20.42578125" customWidth="1"/>
    <col min="4" max="4" width="19.5703125" customWidth="1"/>
    <col min="5" max="5" width="10.140625" customWidth="1"/>
    <col min="6" max="6" width="16.140625" customWidth="1"/>
    <col min="9" max="9" width="9.5703125" customWidth="1"/>
    <col min="15" max="15" width="11.7109375" customWidth="1"/>
  </cols>
  <sheetData>
    <row r="1" spans="1:15" x14ac:dyDescent="0.25">
      <c r="A1" s="206" t="s">
        <v>80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x14ac:dyDescent="0.25">
      <c r="A2" s="141" t="s">
        <v>1</v>
      </c>
      <c r="B2" s="128"/>
      <c r="C2" s="128"/>
      <c r="D2" s="128"/>
      <c r="E2" s="128"/>
      <c r="F2" s="128" t="s">
        <v>2</v>
      </c>
      <c r="G2" s="128"/>
      <c r="H2" s="128"/>
      <c r="I2" s="128"/>
      <c r="J2" s="128"/>
      <c r="K2" s="128"/>
      <c r="L2" s="128" t="s">
        <v>3</v>
      </c>
      <c r="M2" s="128"/>
      <c r="N2" s="129"/>
      <c r="O2" s="142"/>
    </row>
    <row r="3" spans="1:15" x14ac:dyDescent="0.25">
      <c r="A3" s="14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42"/>
    </row>
    <row r="4" spans="1:15" x14ac:dyDescent="0.25">
      <c r="A4" s="167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9"/>
    </row>
    <row r="5" spans="1:15" x14ac:dyDescent="0.25">
      <c r="A5" s="170" t="s">
        <v>5</v>
      </c>
      <c r="B5" s="171" t="s">
        <v>6</v>
      </c>
      <c r="C5" s="166" t="s">
        <v>7</v>
      </c>
      <c r="D5" s="166"/>
      <c r="E5" s="166" t="s">
        <v>8</v>
      </c>
      <c r="F5" s="166"/>
      <c r="G5" s="166"/>
      <c r="H5" s="166"/>
      <c r="I5" s="166"/>
      <c r="J5" s="166"/>
      <c r="K5" s="171" t="s">
        <v>9</v>
      </c>
      <c r="L5" s="171" t="s">
        <v>10</v>
      </c>
      <c r="M5" s="171" t="s">
        <v>11</v>
      </c>
      <c r="N5" s="171" t="s">
        <v>12</v>
      </c>
      <c r="O5" s="156" t="s">
        <v>13</v>
      </c>
    </row>
    <row r="6" spans="1:15" ht="85.5" x14ac:dyDescent="0.25">
      <c r="A6" s="170"/>
      <c r="B6" s="171"/>
      <c r="C6" s="130" t="s">
        <v>14</v>
      </c>
      <c r="D6" s="130" t="s">
        <v>15</v>
      </c>
      <c r="E6" s="130" t="s">
        <v>16</v>
      </c>
      <c r="F6" s="130" t="s">
        <v>17</v>
      </c>
      <c r="G6" s="130" t="s">
        <v>18</v>
      </c>
      <c r="H6" s="130" t="s">
        <v>19</v>
      </c>
      <c r="I6" s="130" t="s">
        <v>20</v>
      </c>
      <c r="J6" s="130" t="s">
        <v>21</v>
      </c>
      <c r="K6" s="171"/>
      <c r="L6" s="171"/>
      <c r="M6" s="171"/>
      <c r="N6" s="171"/>
      <c r="O6" s="156"/>
    </row>
    <row r="7" spans="1:15" x14ac:dyDescent="0.25">
      <c r="A7" s="143"/>
      <c r="B7" s="144"/>
      <c r="C7" s="145"/>
      <c r="D7" s="146"/>
      <c r="E7" s="143"/>
      <c r="F7" s="144"/>
      <c r="G7" s="129"/>
      <c r="H7" s="145"/>
      <c r="I7" s="146"/>
      <c r="J7" s="143"/>
      <c r="K7" s="144"/>
      <c r="L7" s="129"/>
      <c r="M7" s="145"/>
      <c r="N7" s="146"/>
      <c r="O7" s="147"/>
    </row>
    <row r="8" spans="1:15" x14ac:dyDescent="0.25">
      <c r="A8" s="157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1:15" x14ac:dyDescent="0.25">
      <c r="A9" s="160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162"/>
    </row>
    <row r="10" spans="1:15" x14ac:dyDescent="0.25">
      <c r="A10" s="160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162"/>
    </row>
    <row r="11" spans="1:15" x14ac:dyDescent="0.25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/>
    </row>
    <row r="12" spans="1:15" ht="15.75" thickBot="1" x14ac:dyDescent="0.3">
      <c r="A12" s="131"/>
      <c r="B12" s="132" t="s">
        <v>25</v>
      </c>
      <c r="C12" s="133"/>
      <c r="D12" s="134">
        <f>SUM(D7:D11)</f>
        <v>0</v>
      </c>
      <c r="E12" s="134">
        <f>SUM(E7:E11)</f>
        <v>0</v>
      </c>
      <c r="F12" s="133"/>
      <c r="G12" s="134">
        <f>SUM(G7:G11)</f>
        <v>0</v>
      </c>
      <c r="H12" s="133"/>
      <c r="I12" s="133"/>
      <c r="J12" s="134">
        <f>SUM(J7:J11)</f>
        <v>0</v>
      </c>
      <c r="K12" s="134">
        <f>SUM(K7:K11)</f>
        <v>0</v>
      </c>
      <c r="L12" s="134">
        <f>SUM(L7:L11)</f>
        <v>0</v>
      </c>
      <c r="M12" s="134">
        <f>SUM(M7:M11)</f>
        <v>0</v>
      </c>
      <c r="N12" s="134">
        <f>SUM(N7:N11)</f>
        <v>0</v>
      </c>
      <c r="O12" s="135"/>
    </row>
    <row r="13" spans="1:15" x14ac:dyDescent="0.25">
      <c r="A13" s="137"/>
      <c r="B13" s="4"/>
      <c r="C13" s="4"/>
      <c r="D13" s="2"/>
      <c r="G13" s="110"/>
      <c r="H13" s="110"/>
      <c r="I13" s="110"/>
    </row>
    <row r="14" spans="1:15" x14ac:dyDescent="0.25">
      <c r="A14" s="137"/>
      <c r="B14" s="4"/>
      <c r="C14" s="4"/>
      <c r="D14" s="2"/>
      <c r="G14" s="110"/>
      <c r="H14" s="110"/>
      <c r="I14" s="110"/>
    </row>
    <row r="15" spans="1:15" x14ac:dyDescent="0.25">
      <c r="A15" s="137"/>
      <c r="B15" s="4"/>
      <c r="C15" s="4"/>
      <c r="D15" s="2"/>
      <c r="G15" s="110"/>
      <c r="H15" s="110"/>
      <c r="I15" s="110"/>
    </row>
    <row r="16" spans="1:15" x14ac:dyDescent="0.25">
      <c r="A16" s="137"/>
      <c r="B16" s="4"/>
      <c r="C16" s="4"/>
      <c r="D16" s="2"/>
      <c r="G16" s="110"/>
      <c r="H16" s="110"/>
      <c r="I16" s="110"/>
    </row>
    <row r="17" spans="1:9" x14ac:dyDescent="0.25">
      <c r="A17" s="137"/>
      <c r="B17" s="4"/>
      <c r="C17" s="4"/>
      <c r="D17" s="2"/>
      <c r="G17" s="110"/>
      <c r="H17" s="110"/>
      <c r="I17" s="110"/>
    </row>
    <row r="18" spans="1:9" x14ac:dyDescent="0.25">
      <c r="A18" s="137"/>
      <c r="B18" s="4"/>
      <c r="C18" s="4"/>
      <c r="D18" s="2"/>
      <c r="G18" s="110"/>
      <c r="H18" s="110"/>
      <c r="I18" s="110"/>
    </row>
    <row r="19" spans="1:9" x14ac:dyDescent="0.25">
      <c r="A19" s="137"/>
      <c r="B19" s="4"/>
      <c r="C19" s="4"/>
      <c r="D19" s="2"/>
      <c r="G19" s="110"/>
      <c r="H19" s="110"/>
      <c r="I19" s="110"/>
    </row>
    <row r="20" spans="1:9" x14ac:dyDescent="0.25">
      <c r="A20" s="137"/>
      <c r="B20" s="4"/>
      <c r="C20" s="4"/>
      <c r="D20" s="2"/>
      <c r="G20" s="110"/>
      <c r="H20" s="110"/>
      <c r="I20" s="110"/>
    </row>
    <row r="21" spans="1:9" x14ac:dyDescent="0.25">
      <c r="A21" s="137"/>
      <c r="B21" s="4"/>
      <c r="C21" s="4"/>
      <c r="D21" s="2"/>
      <c r="G21" s="110"/>
      <c r="H21" s="110"/>
      <c r="I21" s="110"/>
    </row>
    <row r="22" spans="1:9" x14ac:dyDescent="0.25">
      <c r="A22" s="137"/>
      <c r="B22" s="4"/>
      <c r="C22" s="4"/>
      <c r="D22" s="2"/>
      <c r="E22" s="2"/>
      <c r="G22" s="110"/>
      <c r="H22" s="110"/>
      <c r="I22" s="110"/>
    </row>
    <row r="23" spans="1:9" x14ac:dyDescent="0.25">
      <c r="A23" s="137"/>
      <c r="D23" s="138"/>
      <c r="E23" s="2"/>
      <c r="G23" s="110"/>
      <c r="H23" s="110"/>
      <c r="I23" s="110"/>
    </row>
    <row r="24" spans="1:9" x14ac:dyDescent="0.25">
      <c r="A24" s="137"/>
      <c r="B24" s="4"/>
      <c r="C24" s="4"/>
      <c r="D24" s="2"/>
      <c r="E24" s="2"/>
      <c r="G24" s="110"/>
      <c r="H24" s="110"/>
      <c r="I24" s="110"/>
    </row>
    <row r="25" spans="1:9" x14ac:dyDescent="0.25">
      <c r="A25" s="137"/>
      <c r="B25" s="4"/>
      <c r="C25" s="4"/>
      <c r="D25" s="2"/>
      <c r="E25" s="2"/>
      <c r="G25" s="110"/>
      <c r="H25" s="110"/>
      <c r="I25" s="110"/>
    </row>
    <row r="26" spans="1:9" x14ac:dyDescent="0.25">
      <c r="A26" s="137"/>
      <c r="B26" s="4"/>
      <c r="C26" s="4"/>
      <c r="D26" s="2"/>
      <c r="E26" s="2"/>
      <c r="G26" s="110"/>
      <c r="H26" s="110"/>
      <c r="I26" s="110"/>
    </row>
    <row r="27" spans="1:9" x14ac:dyDescent="0.25">
      <c r="A27" s="137"/>
      <c r="B27" s="4"/>
      <c r="C27" s="4"/>
      <c r="D27" s="2"/>
      <c r="G27" s="110"/>
      <c r="H27" s="110"/>
      <c r="I27" s="110"/>
    </row>
    <row r="28" spans="1:9" x14ac:dyDescent="0.25">
      <c r="A28" s="137"/>
      <c r="B28" s="4"/>
      <c r="C28" s="4"/>
      <c r="D28" s="2"/>
      <c r="G28" s="110"/>
      <c r="H28" s="110"/>
      <c r="I28" s="110"/>
    </row>
    <row r="29" spans="1:9" x14ac:dyDescent="0.25">
      <c r="A29" s="137"/>
      <c r="B29" s="4"/>
      <c r="C29" s="4"/>
      <c r="D29" s="2"/>
      <c r="G29" s="110"/>
      <c r="H29" s="110"/>
      <c r="I29" s="110"/>
    </row>
    <row r="30" spans="1:9" x14ac:dyDescent="0.25">
      <c r="A30" s="137"/>
      <c r="B30" s="4"/>
      <c r="C30" s="4"/>
      <c r="D30" s="2"/>
      <c r="G30" s="110"/>
      <c r="H30" s="110"/>
      <c r="I30" s="110"/>
    </row>
    <row r="31" spans="1:9" x14ac:dyDescent="0.25">
      <c r="A31" s="137"/>
      <c r="B31" s="4"/>
      <c r="C31" s="4"/>
      <c r="D31" s="2"/>
      <c r="G31" s="110"/>
      <c r="H31" s="110"/>
      <c r="I31" s="110"/>
    </row>
    <row r="32" spans="1:9" x14ac:dyDescent="0.25">
      <c r="A32" s="137"/>
      <c r="B32" s="4"/>
      <c r="C32" s="4"/>
      <c r="D32" s="2"/>
      <c r="G32" s="110"/>
      <c r="H32" s="110"/>
      <c r="I32" s="110"/>
    </row>
    <row r="33" spans="1:9" x14ac:dyDescent="0.25">
      <c r="A33" s="137"/>
      <c r="B33" s="4"/>
      <c r="C33" s="4"/>
      <c r="D33" s="2"/>
      <c r="G33" s="110"/>
      <c r="H33" s="110"/>
      <c r="I33" s="110"/>
    </row>
    <row r="34" spans="1:9" x14ac:dyDescent="0.25">
      <c r="A34" s="137"/>
      <c r="B34" s="4"/>
      <c r="C34" s="4"/>
      <c r="D34" s="2"/>
      <c r="G34" s="110"/>
      <c r="H34" s="110"/>
      <c r="I34" s="110"/>
    </row>
    <row r="35" spans="1:9" x14ac:dyDescent="0.25">
      <c r="A35" s="137"/>
      <c r="B35" s="4"/>
      <c r="C35" s="4"/>
      <c r="D35" s="2"/>
      <c r="G35" s="110"/>
      <c r="H35" s="110"/>
      <c r="I35" s="110"/>
    </row>
    <row r="36" spans="1:9" x14ac:dyDescent="0.25">
      <c r="A36" s="137"/>
      <c r="B36" s="4"/>
      <c r="C36" s="4"/>
      <c r="D36" s="2"/>
      <c r="G36" s="110"/>
      <c r="H36" s="110"/>
      <c r="I36" s="110"/>
    </row>
    <row r="37" spans="1:9" x14ac:dyDescent="0.25">
      <c r="A37" s="137"/>
      <c r="B37" s="4"/>
      <c r="C37" s="4"/>
      <c r="D37" s="2"/>
      <c r="G37" s="110"/>
      <c r="H37" s="110"/>
      <c r="I37" s="110"/>
    </row>
    <row r="38" spans="1:9" x14ac:dyDescent="0.25">
      <c r="A38" s="137"/>
      <c r="B38" s="4"/>
      <c r="C38" s="4"/>
      <c r="D38" s="2"/>
      <c r="G38" s="110"/>
      <c r="H38" s="110"/>
      <c r="I38" s="110"/>
    </row>
    <row r="39" spans="1:9" x14ac:dyDescent="0.25">
      <c r="A39" s="137"/>
      <c r="B39" s="4"/>
      <c r="C39" s="4"/>
      <c r="D39" s="2"/>
      <c r="G39" s="110"/>
      <c r="H39" s="110"/>
      <c r="I39" s="110"/>
    </row>
    <row r="40" spans="1:9" x14ac:dyDescent="0.25">
      <c r="A40" s="137"/>
      <c r="B40" s="4"/>
      <c r="C40" s="4"/>
      <c r="D40" s="2"/>
      <c r="G40" s="110"/>
      <c r="H40" s="110"/>
      <c r="I40" s="110"/>
    </row>
    <row r="41" spans="1:9" x14ac:dyDescent="0.25">
      <c r="A41" s="137"/>
      <c r="B41" s="4"/>
      <c r="C41" s="4"/>
      <c r="D41" s="2"/>
      <c r="G41" s="110"/>
      <c r="H41" s="110"/>
      <c r="I41" s="110"/>
    </row>
    <row r="42" spans="1:9" x14ac:dyDescent="0.25">
      <c r="A42" s="137"/>
      <c r="B42" s="4"/>
      <c r="C42" s="4"/>
      <c r="D42" s="2"/>
      <c r="G42" s="110"/>
      <c r="H42" s="110"/>
      <c r="I42" s="110"/>
    </row>
    <row r="43" spans="1:9" x14ac:dyDescent="0.25">
      <c r="A43" s="137"/>
      <c r="B43" s="4"/>
      <c r="C43" s="4"/>
      <c r="D43" s="2"/>
      <c r="G43" s="110"/>
      <c r="H43" s="110"/>
      <c r="I43" s="110"/>
    </row>
    <row r="44" spans="1:9" x14ac:dyDescent="0.25">
      <c r="A44" s="137"/>
      <c r="B44" s="4"/>
      <c r="C44" s="4"/>
      <c r="D44" s="2"/>
      <c r="G44" s="110"/>
      <c r="H44" s="110"/>
      <c r="I44" s="110"/>
    </row>
    <row r="45" spans="1:9" x14ac:dyDescent="0.25">
      <c r="A45" s="137"/>
      <c r="B45" s="4"/>
      <c r="C45" s="4"/>
      <c r="D45" s="2"/>
      <c r="G45" s="110"/>
      <c r="H45" s="110"/>
      <c r="I45" s="110"/>
    </row>
    <row r="46" spans="1:9" x14ac:dyDescent="0.25">
      <c r="D46" s="2"/>
    </row>
    <row r="47" spans="1:9" x14ac:dyDescent="0.25">
      <c r="D47" s="2"/>
    </row>
    <row r="48" spans="1:9" x14ac:dyDescent="0.25">
      <c r="D48" s="2"/>
    </row>
    <row r="49" spans="1:15" x14ac:dyDescent="0.25">
      <c r="D49" s="2"/>
    </row>
    <row r="50" spans="1:15" x14ac:dyDescent="0.25">
      <c r="A50" s="3"/>
      <c r="B50" s="139"/>
      <c r="C50" s="3"/>
      <c r="D50" s="140"/>
      <c r="E50" s="140"/>
      <c r="F50" s="3"/>
      <c r="G50" s="3"/>
      <c r="H50" s="3"/>
      <c r="K50" s="140"/>
      <c r="L50" s="140"/>
      <c r="M50" s="140"/>
      <c r="N50" s="140"/>
      <c r="O50" s="3"/>
    </row>
    <row r="51" spans="1:15" x14ac:dyDescent="0.25">
      <c r="I51" s="3"/>
      <c r="J51" s="140"/>
    </row>
  </sheetData>
  <mergeCells count="12">
    <mergeCell ref="N5:N6"/>
    <mergeCell ref="O5:O6"/>
    <mergeCell ref="A8:O11"/>
    <mergeCell ref="A1:O1"/>
    <mergeCell ref="A4:O4"/>
    <mergeCell ref="A5:A6"/>
    <mergeCell ref="B5:B6"/>
    <mergeCell ref="C5:D5"/>
    <mergeCell ref="E5:J5"/>
    <mergeCell ref="K5:K6"/>
    <mergeCell ref="L5:L6"/>
    <mergeCell ref="M5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F15" sqref="F15"/>
    </sheetView>
  </sheetViews>
  <sheetFormatPr defaultColWidth="9.140625" defaultRowHeight="14.25" x14ac:dyDescent="0.2"/>
  <cols>
    <col min="1" max="1" width="5.7109375" style="67" customWidth="1"/>
    <col min="2" max="2" width="29.7109375" style="67" customWidth="1"/>
    <col min="3" max="3" width="13" style="67" bestFit="1" customWidth="1"/>
    <col min="4" max="6" width="15.7109375" style="67" customWidth="1"/>
    <col min="7" max="7" width="20.85546875" style="67" customWidth="1"/>
    <col min="8" max="8" width="18.42578125" style="67" customWidth="1"/>
    <col min="9" max="9" width="13.42578125" style="67" customWidth="1"/>
    <col min="10" max="10" width="14.42578125" style="67" customWidth="1"/>
    <col min="11" max="11" width="10.140625" style="67" customWidth="1"/>
    <col min="12" max="12" width="9.140625" style="67"/>
    <col min="13" max="13" width="13" style="67" customWidth="1"/>
    <col min="14" max="14" width="9.140625" style="67"/>
    <col min="15" max="15" width="15.5703125" style="67" customWidth="1"/>
    <col min="16" max="16" width="15.7109375" style="67" customWidth="1"/>
    <col min="17" max="17" width="15" style="67" customWidth="1"/>
    <col min="18" max="16384" width="9.140625" style="67"/>
  </cols>
  <sheetData>
    <row r="1" spans="1:17" x14ac:dyDescent="0.2">
      <c r="A1" s="199" t="s">
        <v>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1"/>
    </row>
    <row r="2" spans="1:17" x14ac:dyDescent="0.2">
      <c r="A2" s="36" t="s">
        <v>97</v>
      </c>
      <c r="B2" s="37"/>
      <c r="C2" s="37"/>
      <c r="D2" s="37"/>
      <c r="E2" s="37"/>
      <c r="F2" s="37"/>
      <c r="G2" s="37"/>
      <c r="H2" s="37" t="s">
        <v>96</v>
      </c>
      <c r="I2" s="37"/>
      <c r="J2" s="37"/>
      <c r="K2" s="37"/>
      <c r="L2" s="37"/>
      <c r="M2" s="37"/>
      <c r="N2" s="37" t="s">
        <v>95</v>
      </c>
      <c r="O2" s="37"/>
      <c r="P2" s="28"/>
      <c r="Q2" s="33"/>
    </row>
    <row r="3" spans="1:17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</row>
    <row r="4" spans="1:17" x14ac:dyDescent="0.2">
      <c r="A4" s="193" t="s">
        <v>87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x14ac:dyDescent="0.2">
      <c r="A5" s="209" t="s">
        <v>5</v>
      </c>
      <c r="B5" s="196" t="s">
        <v>6</v>
      </c>
      <c r="C5" s="197" t="s">
        <v>7</v>
      </c>
      <c r="D5" s="197"/>
      <c r="E5" s="150"/>
      <c r="F5" s="150"/>
      <c r="G5" s="197" t="s">
        <v>8</v>
      </c>
      <c r="H5" s="197"/>
      <c r="I5" s="197"/>
      <c r="J5" s="197"/>
      <c r="K5" s="197"/>
      <c r="L5" s="197"/>
      <c r="M5" s="196" t="s">
        <v>9</v>
      </c>
      <c r="N5" s="196" t="s">
        <v>10</v>
      </c>
      <c r="O5" s="196" t="s">
        <v>11</v>
      </c>
      <c r="P5" s="196" t="s">
        <v>12</v>
      </c>
      <c r="Q5" s="196" t="s">
        <v>13</v>
      </c>
    </row>
    <row r="6" spans="1:17" ht="71.25" x14ac:dyDescent="0.2">
      <c r="A6" s="209"/>
      <c r="B6" s="196"/>
      <c r="C6" s="23" t="s">
        <v>14</v>
      </c>
      <c r="D6" s="23" t="s">
        <v>15</v>
      </c>
      <c r="E6" s="23" t="s">
        <v>88</v>
      </c>
      <c r="F6" s="23" t="s">
        <v>89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  <c r="M6" s="196"/>
      <c r="N6" s="196"/>
      <c r="O6" s="196"/>
      <c r="P6" s="196"/>
      <c r="Q6" s="196"/>
    </row>
    <row r="7" spans="1:17" ht="28.5" x14ac:dyDescent="0.2">
      <c r="A7" s="151">
        <v>1</v>
      </c>
      <c r="B7" s="152" t="s">
        <v>91</v>
      </c>
      <c r="C7" s="153">
        <v>45250</v>
      </c>
      <c r="D7" s="151">
        <v>18507839.489999998</v>
      </c>
      <c r="E7" s="151">
        <f>D7</f>
        <v>18507839.489999998</v>
      </c>
      <c r="F7" s="151">
        <v>0</v>
      </c>
      <c r="G7" s="151">
        <f>E7</f>
        <v>18507839.489999998</v>
      </c>
      <c r="H7" s="151" t="s">
        <v>93</v>
      </c>
      <c r="I7" s="151" t="s">
        <v>70</v>
      </c>
      <c r="J7" s="151" t="s">
        <v>70</v>
      </c>
      <c r="K7" s="151" t="s">
        <v>70</v>
      </c>
      <c r="L7" s="154">
        <v>0.1946</v>
      </c>
      <c r="M7" s="151">
        <v>0</v>
      </c>
      <c r="N7" s="151">
        <v>0</v>
      </c>
      <c r="O7" s="151">
        <v>0</v>
      </c>
      <c r="P7" s="151">
        <v>0</v>
      </c>
      <c r="Q7" s="152" t="s">
        <v>94</v>
      </c>
    </row>
    <row r="8" spans="1:17" ht="28.5" x14ac:dyDescent="0.2">
      <c r="A8" s="151">
        <v>2</v>
      </c>
      <c r="B8" s="151" t="s">
        <v>92</v>
      </c>
      <c r="C8" s="153">
        <v>45244</v>
      </c>
      <c r="D8" s="151">
        <v>11676714</v>
      </c>
      <c r="E8" s="151">
        <v>4480884</v>
      </c>
      <c r="F8" s="151">
        <f>D8-E8</f>
        <v>7195830</v>
      </c>
      <c r="G8" s="151">
        <f>E8</f>
        <v>4480884</v>
      </c>
      <c r="H8" s="151" t="s">
        <v>93</v>
      </c>
      <c r="I8" s="151" t="s">
        <v>70</v>
      </c>
      <c r="J8" s="151" t="s">
        <v>70</v>
      </c>
      <c r="K8" s="151" t="s">
        <v>70</v>
      </c>
      <c r="L8" s="154">
        <v>0.80379999999999996</v>
      </c>
      <c r="M8" s="151">
        <v>0</v>
      </c>
      <c r="N8" s="151">
        <v>0</v>
      </c>
      <c r="O8" s="151">
        <v>0</v>
      </c>
      <c r="P8" s="151">
        <f>F8</f>
        <v>7195830</v>
      </c>
      <c r="Q8" s="152" t="s">
        <v>94</v>
      </c>
    </row>
    <row r="9" spans="1:17" ht="28.5" x14ac:dyDescent="0.2">
      <c r="A9" s="151">
        <v>3</v>
      </c>
      <c r="B9" s="151" t="s">
        <v>98</v>
      </c>
      <c r="C9" s="153">
        <v>45253</v>
      </c>
      <c r="D9" s="151">
        <v>1455589</v>
      </c>
      <c r="E9" s="151">
        <v>1455589</v>
      </c>
      <c r="F9" s="151">
        <v>0</v>
      </c>
      <c r="G9" s="151">
        <v>36319</v>
      </c>
      <c r="H9" s="151" t="s">
        <v>93</v>
      </c>
      <c r="I9" s="151" t="s">
        <v>70</v>
      </c>
      <c r="J9" s="151" t="s">
        <v>70</v>
      </c>
      <c r="K9" s="151" t="s">
        <v>70</v>
      </c>
      <c r="L9" s="155">
        <v>1.6000000000000001E-3</v>
      </c>
      <c r="M9" s="151">
        <v>0</v>
      </c>
      <c r="N9" s="151">
        <v>0</v>
      </c>
      <c r="O9" s="151">
        <v>0</v>
      </c>
      <c r="P9" s="151">
        <f>F9</f>
        <v>0</v>
      </c>
      <c r="Q9" s="152" t="s">
        <v>94</v>
      </c>
    </row>
    <row r="10" spans="1:17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x14ac:dyDescent="0.2">
      <c r="K12" s="76"/>
      <c r="L12" s="148"/>
    </row>
    <row r="13" spans="1:17" x14ac:dyDescent="0.2">
      <c r="D13" s="111"/>
      <c r="E13" s="111"/>
      <c r="F13" s="111"/>
      <c r="G13" s="111"/>
    </row>
    <row r="15" spans="1:17" x14ac:dyDescent="0.2">
      <c r="P15" s="149"/>
    </row>
  </sheetData>
  <mergeCells count="11">
    <mergeCell ref="Q5:Q6"/>
    <mergeCell ref="A1:Q1"/>
    <mergeCell ref="A4:Q4"/>
    <mergeCell ref="A5:A6"/>
    <mergeCell ref="B5:B6"/>
    <mergeCell ref="C5:D5"/>
    <mergeCell ref="G5:L5"/>
    <mergeCell ref="M5:M6"/>
    <mergeCell ref="N5:N6"/>
    <mergeCell ref="O5:O6"/>
    <mergeCell ref="P5: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9" sqref="J9"/>
    </sheetView>
  </sheetViews>
  <sheetFormatPr defaultColWidth="9.140625" defaultRowHeight="14.25" x14ac:dyDescent="0.2"/>
  <cols>
    <col min="1" max="1" width="5.7109375" style="66" customWidth="1"/>
    <col min="2" max="2" width="29.140625" style="66" customWidth="1"/>
    <col min="3" max="3" width="23.140625" style="66" customWidth="1"/>
    <col min="4" max="4" width="18.140625" style="66" customWidth="1"/>
    <col min="5" max="5" width="17" style="66" customWidth="1"/>
    <col min="6" max="6" width="12.5703125" style="66" customWidth="1"/>
    <col min="7" max="7" width="9.140625" style="66" customWidth="1"/>
    <col min="8" max="8" width="11.140625" style="66" customWidth="1"/>
    <col min="9" max="9" width="9.85546875" style="66" customWidth="1"/>
    <col min="10" max="10" width="13" style="66" customWidth="1"/>
    <col min="11" max="11" width="12.140625" style="66" customWidth="1"/>
    <col min="12" max="12" width="15.5703125" style="66" customWidth="1"/>
    <col min="13" max="13" width="17.5703125" style="66" customWidth="1"/>
    <col min="14" max="14" width="19.28515625" style="66" customWidth="1"/>
    <col min="15" max="15" width="10" style="66" customWidth="1"/>
    <col min="16" max="16384" width="9.140625" style="66"/>
  </cols>
  <sheetData>
    <row r="1" spans="1:16" x14ac:dyDescent="0.2">
      <c r="A1" s="199" t="s">
        <v>90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13"/>
      <c r="O1" s="41"/>
    </row>
    <row r="2" spans="1:16" s="67" customFormat="1" x14ac:dyDescent="0.2">
      <c r="A2" s="36" t="s">
        <v>1</v>
      </c>
      <c r="B2" s="37"/>
      <c r="C2" s="37"/>
      <c r="D2" s="37"/>
      <c r="E2" s="37"/>
      <c r="F2" s="37" t="s">
        <v>2</v>
      </c>
      <c r="G2" s="37"/>
      <c r="H2" s="37"/>
      <c r="I2" s="37"/>
      <c r="J2" s="37"/>
      <c r="K2" s="37"/>
      <c r="L2" s="37" t="s">
        <v>3</v>
      </c>
      <c r="M2" s="37"/>
      <c r="N2" s="28"/>
      <c r="O2" s="33"/>
      <c r="P2" s="66"/>
    </row>
    <row r="3" spans="1:16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79"/>
      <c r="O3" s="33"/>
    </row>
    <row r="4" spans="1:16" x14ac:dyDescent="0.2">
      <c r="A4" s="192" t="s">
        <v>35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77"/>
      <c r="O4" s="33"/>
    </row>
    <row r="5" spans="1:16" ht="15" customHeight="1" x14ac:dyDescent="0.2">
      <c r="A5" s="195" t="s">
        <v>5</v>
      </c>
      <c r="B5" s="196" t="s">
        <v>6</v>
      </c>
      <c r="C5" s="197" t="s">
        <v>7</v>
      </c>
      <c r="D5" s="197"/>
      <c r="E5" s="197" t="s">
        <v>8</v>
      </c>
      <c r="F5" s="197"/>
      <c r="G5" s="197"/>
      <c r="H5" s="197"/>
      <c r="I5" s="197"/>
      <c r="J5" s="197"/>
      <c r="K5" s="196" t="s">
        <v>9</v>
      </c>
      <c r="L5" s="196" t="s">
        <v>10</v>
      </c>
      <c r="M5" s="196" t="s">
        <v>11</v>
      </c>
      <c r="N5" s="214" t="s">
        <v>12</v>
      </c>
      <c r="O5" s="188" t="s">
        <v>13</v>
      </c>
    </row>
    <row r="6" spans="1:16" ht="85.5" x14ac:dyDescent="0.2">
      <c r="A6" s="195"/>
      <c r="B6" s="196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18</v>
      </c>
      <c r="H6" s="23" t="s">
        <v>19</v>
      </c>
      <c r="I6" s="23" t="s">
        <v>20</v>
      </c>
      <c r="J6" s="23" t="s">
        <v>21</v>
      </c>
      <c r="K6" s="196"/>
      <c r="L6" s="196"/>
      <c r="M6" s="196"/>
      <c r="N6" s="214"/>
      <c r="O6" s="188"/>
    </row>
    <row r="7" spans="1:16" ht="31.5" customHeight="1" thickBot="1" x14ac:dyDescent="0.25">
      <c r="A7" s="107">
        <v>1</v>
      </c>
      <c r="B7" s="81" t="s">
        <v>73</v>
      </c>
      <c r="C7" s="82">
        <v>44661</v>
      </c>
      <c r="D7" s="83">
        <v>36150000</v>
      </c>
      <c r="E7" s="83">
        <v>5000000</v>
      </c>
      <c r="F7" s="84" t="s">
        <v>36</v>
      </c>
      <c r="G7" s="83">
        <v>0</v>
      </c>
      <c r="H7" s="83">
        <v>0</v>
      </c>
      <c r="I7" s="80" t="s">
        <v>71</v>
      </c>
      <c r="J7" s="80" t="s">
        <v>71</v>
      </c>
      <c r="K7" s="86">
        <v>0</v>
      </c>
      <c r="L7" s="86">
        <v>0</v>
      </c>
      <c r="M7" s="87">
        <f>D7-E7</f>
        <v>31150000</v>
      </c>
      <c r="N7" s="86">
        <v>0</v>
      </c>
      <c r="O7" s="108"/>
      <c r="P7" s="106"/>
    </row>
    <row r="8" spans="1:16" ht="15" thickBot="1" x14ac:dyDescent="0.25">
      <c r="A8" s="210" t="s">
        <v>30</v>
      </c>
      <c r="B8" s="211"/>
      <c r="C8" s="212"/>
      <c r="D8" s="88">
        <v>36150000</v>
      </c>
      <c r="E8" s="88">
        <v>5000000</v>
      </c>
      <c r="F8" s="56"/>
      <c r="G8" s="56">
        <v>0</v>
      </c>
      <c r="H8" s="56">
        <v>0</v>
      </c>
      <c r="I8" s="56"/>
      <c r="J8" s="89"/>
      <c r="K8" s="90">
        <v>0</v>
      </c>
      <c r="L8" s="90">
        <v>0</v>
      </c>
      <c r="M8" s="109">
        <f>M7</f>
        <v>31150000</v>
      </c>
      <c r="N8" s="91">
        <v>0</v>
      </c>
      <c r="O8" s="92"/>
      <c r="P8" s="85"/>
    </row>
    <row r="9" spans="1:16" x14ac:dyDescent="0.2">
      <c r="A9" s="67"/>
      <c r="B9" s="67"/>
      <c r="C9" s="67"/>
      <c r="D9" s="67"/>
      <c r="E9" s="67"/>
      <c r="F9" s="67"/>
      <c r="H9" s="73"/>
      <c r="I9" s="75"/>
      <c r="K9" s="67"/>
      <c r="L9" s="67"/>
      <c r="M9" s="67"/>
      <c r="N9" s="67"/>
    </row>
    <row r="12" spans="1:16" x14ac:dyDescent="0.2">
      <c r="M12" s="94"/>
    </row>
  </sheetData>
  <mergeCells count="12">
    <mergeCell ref="A8:C8"/>
    <mergeCell ref="O5:O6"/>
    <mergeCell ref="A1:N1"/>
    <mergeCell ref="A4:N4"/>
    <mergeCell ref="A5:A6"/>
    <mergeCell ref="B5:B6"/>
    <mergeCell ref="C5:D5"/>
    <mergeCell ref="E5:J5"/>
    <mergeCell ref="K5:K6"/>
    <mergeCell ref="L5:L6"/>
    <mergeCell ref="M5:M6"/>
    <mergeCell ref="N5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8" sqref="C18:C21"/>
    </sheetView>
  </sheetViews>
  <sheetFormatPr defaultRowHeight="15.75" x14ac:dyDescent="0.25"/>
  <cols>
    <col min="1" max="1" width="9.85546875" style="5" bestFit="1" customWidth="1"/>
    <col min="2" max="2" width="34.5703125" style="5" bestFit="1" customWidth="1"/>
    <col min="3" max="3" width="18.42578125" style="5" customWidth="1"/>
    <col min="4" max="4" width="17.5703125" style="5" bestFit="1" customWidth="1"/>
    <col min="5" max="5" width="17.5703125" style="5" customWidth="1"/>
    <col min="6" max="6" width="17.42578125" style="5" customWidth="1"/>
    <col min="7" max="7" width="14.5703125" style="5" bestFit="1" customWidth="1"/>
    <col min="8" max="16384" width="9.140625" style="5"/>
  </cols>
  <sheetData>
    <row r="1" spans="1:9" x14ac:dyDescent="0.25">
      <c r="A1" s="215" t="s">
        <v>41</v>
      </c>
      <c r="B1" s="216"/>
      <c r="C1" s="216"/>
      <c r="D1" s="216"/>
      <c r="E1" s="216"/>
      <c r="F1" s="216"/>
      <c r="G1" s="216"/>
      <c r="H1" s="13"/>
      <c r="I1" s="14"/>
    </row>
    <row r="2" spans="1:9" x14ac:dyDescent="0.25">
      <c r="A2" s="215" t="s">
        <v>42</v>
      </c>
      <c r="B2" s="216"/>
      <c r="C2" s="216"/>
      <c r="D2" s="216"/>
      <c r="E2" s="216"/>
      <c r="F2" s="216"/>
      <c r="G2" s="216"/>
      <c r="H2" s="13"/>
      <c r="I2" s="14"/>
    </row>
    <row r="3" spans="1:9" x14ac:dyDescent="0.25">
      <c r="A3" s="215" t="s">
        <v>65</v>
      </c>
      <c r="B3" s="216"/>
      <c r="C3" s="216"/>
      <c r="D3" s="216"/>
      <c r="E3" s="216"/>
      <c r="F3" s="216"/>
      <c r="G3" s="216"/>
      <c r="H3" s="216"/>
      <c r="I3" s="217"/>
    </row>
    <row r="4" spans="1:9" s="19" customFormat="1" ht="31.5" x14ac:dyDescent="0.25">
      <c r="A4" s="17" t="s">
        <v>43</v>
      </c>
      <c r="B4" s="17" t="s">
        <v>44</v>
      </c>
      <c r="C4" s="18" t="s">
        <v>45</v>
      </c>
      <c r="D4" s="18" t="s">
        <v>46</v>
      </c>
      <c r="E4" s="18" t="s">
        <v>47</v>
      </c>
      <c r="F4" s="18" t="s">
        <v>48</v>
      </c>
      <c r="G4" s="17" t="s">
        <v>49</v>
      </c>
    </row>
    <row r="5" spans="1:9" x14ac:dyDescent="0.25">
      <c r="A5" s="7" t="s">
        <v>64</v>
      </c>
      <c r="B5" s="12"/>
      <c r="C5" s="13"/>
      <c r="D5" s="13"/>
      <c r="E5" s="13"/>
      <c r="F5" s="13"/>
      <c r="G5" s="14"/>
    </row>
    <row r="6" spans="1:9" ht="31.5" x14ac:dyDescent="0.25">
      <c r="A6" s="5">
        <v>1</v>
      </c>
      <c r="B6" s="77" t="s">
        <v>57</v>
      </c>
      <c r="C6" s="15">
        <v>760350113</v>
      </c>
      <c r="D6" s="15">
        <v>760350113</v>
      </c>
      <c r="E6" s="5">
        <v>0</v>
      </c>
      <c r="F6" s="5" t="s">
        <v>50</v>
      </c>
    </row>
    <row r="7" spans="1:9" x14ac:dyDescent="0.25">
      <c r="B7" s="6"/>
    </row>
    <row r="8" spans="1:9" x14ac:dyDescent="0.25">
      <c r="B8" s="10" t="s">
        <v>51</v>
      </c>
      <c r="C8" s="15">
        <v>760350113</v>
      </c>
      <c r="D8" s="15">
        <v>760350113</v>
      </c>
    </row>
    <row r="9" spans="1:9" x14ac:dyDescent="0.25">
      <c r="B9" s="6"/>
    </row>
    <row r="10" spans="1:9" x14ac:dyDescent="0.25">
      <c r="A10" s="7" t="s">
        <v>63</v>
      </c>
      <c r="B10" s="8"/>
      <c r="D10" s="13"/>
      <c r="E10" s="13"/>
      <c r="F10" s="13"/>
      <c r="G10" s="14"/>
    </row>
    <row r="11" spans="1:9" ht="31.5" x14ac:dyDescent="0.25">
      <c r="A11" s="5">
        <v>1</v>
      </c>
      <c r="B11" s="77" t="s">
        <v>58</v>
      </c>
      <c r="C11" s="15">
        <v>387530354.73000002</v>
      </c>
      <c r="D11" s="15">
        <v>387530354.73000002</v>
      </c>
      <c r="E11" s="5">
        <v>0</v>
      </c>
      <c r="F11" s="5" t="s">
        <v>50</v>
      </c>
    </row>
    <row r="12" spans="1:9" x14ac:dyDescent="0.25">
      <c r="A12" s="5">
        <v>2</v>
      </c>
      <c r="B12" s="78" t="s">
        <v>29</v>
      </c>
      <c r="C12" s="15">
        <v>54820026.479999997</v>
      </c>
      <c r="D12" s="15">
        <v>23690478.309999999</v>
      </c>
      <c r="E12" s="16">
        <f>C12-D12</f>
        <v>31129548.169999998</v>
      </c>
      <c r="F12" s="5" t="s">
        <v>50</v>
      </c>
    </row>
    <row r="13" spans="1:9" x14ac:dyDescent="0.25">
      <c r="A13" s="5">
        <v>3</v>
      </c>
      <c r="B13" s="6" t="s">
        <v>52</v>
      </c>
      <c r="C13" s="15">
        <v>11363000</v>
      </c>
      <c r="E13" s="15">
        <v>11363000</v>
      </c>
      <c r="F13" s="5" t="s">
        <v>50</v>
      </c>
    </row>
    <row r="14" spans="1:9" x14ac:dyDescent="0.25">
      <c r="B14" s="6"/>
      <c r="C14" s="15"/>
      <c r="E14" s="15"/>
    </row>
    <row r="15" spans="1:9" x14ac:dyDescent="0.25">
      <c r="B15" s="10" t="s">
        <v>67</v>
      </c>
      <c r="C15" s="15">
        <f>SUM(C11:C13)</f>
        <v>453713381.21000004</v>
      </c>
      <c r="D15" s="16">
        <f>SUM(D11:D12)</f>
        <v>411220833.04000002</v>
      </c>
      <c r="E15" s="15">
        <f>SUM(E12:E13)</f>
        <v>42492548.170000002</v>
      </c>
    </row>
    <row r="16" spans="1:9" x14ac:dyDescent="0.25">
      <c r="B16" s="6"/>
    </row>
    <row r="17" spans="1:6" x14ac:dyDescent="0.25">
      <c r="B17" s="10" t="s">
        <v>59</v>
      </c>
    </row>
    <row r="18" spans="1:6" x14ac:dyDescent="0.25">
      <c r="A18" s="5">
        <v>1</v>
      </c>
      <c r="B18" s="6" t="s">
        <v>53</v>
      </c>
      <c r="C18" s="15">
        <v>199155344</v>
      </c>
      <c r="E18" s="15">
        <v>199155344</v>
      </c>
      <c r="F18" s="5" t="s">
        <v>50</v>
      </c>
    </row>
    <row r="19" spans="1:6" x14ac:dyDescent="0.25">
      <c r="A19" s="5">
        <v>2</v>
      </c>
      <c r="B19" s="6" t="s">
        <v>54</v>
      </c>
      <c r="C19" s="15">
        <v>212853514</v>
      </c>
      <c r="E19" s="15">
        <v>212853514</v>
      </c>
      <c r="F19" s="5" t="s">
        <v>50</v>
      </c>
    </row>
    <row r="20" spans="1:6" x14ac:dyDescent="0.25">
      <c r="A20" s="5">
        <v>3</v>
      </c>
      <c r="B20" s="6" t="s">
        <v>55</v>
      </c>
      <c r="C20" s="15">
        <v>198101490</v>
      </c>
      <c r="E20" s="15">
        <v>198101490</v>
      </c>
      <c r="F20" s="5" t="s">
        <v>50</v>
      </c>
    </row>
    <row r="21" spans="1:6" ht="31.5" x14ac:dyDescent="0.25">
      <c r="A21" s="5">
        <v>4</v>
      </c>
      <c r="B21" s="9" t="s">
        <v>60</v>
      </c>
      <c r="C21" s="15">
        <v>778375000</v>
      </c>
      <c r="E21" s="15">
        <v>778375000</v>
      </c>
      <c r="F21" s="5" t="s">
        <v>50</v>
      </c>
    </row>
    <row r="22" spans="1:6" x14ac:dyDescent="0.25">
      <c r="B22" s="9"/>
    </row>
    <row r="23" spans="1:6" x14ac:dyDescent="0.25">
      <c r="B23" s="11" t="s">
        <v>67</v>
      </c>
      <c r="C23" s="15">
        <f>SUM(C18+C19+C20+C21)</f>
        <v>1388485348</v>
      </c>
      <c r="E23" s="20">
        <f>SUM(E18+E19+E20+E21)</f>
        <v>1388485348</v>
      </c>
    </row>
    <row r="24" spans="1:6" x14ac:dyDescent="0.25">
      <c r="B24" s="9"/>
    </row>
    <row r="25" spans="1:6" x14ac:dyDescent="0.25">
      <c r="B25" s="11" t="s">
        <v>61</v>
      </c>
    </row>
    <row r="26" spans="1:6" ht="31.5" x14ac:dyDescent="0.25">
      <c r="A26" s="5">
        <v>1</v>
      </c>
      <c r="B26" s="9" t="s">
        <v>62</v>
      </c>
      <c r="C26" s="15">
        <v>36150000</v>
      </c>
      <c r="D26" s="15">
        <v>5000000</v>
      </c>
      <c r="E26" s="16">
        <f>C26-D26</f>
        <v>31150000</v>
      </c>
      <c r="F26" s="5" t="s">
        <v>50</v>
      </c>
    </row>
    <row r="27" spans="1:6" x14ac:dyDescent="0.25">
      <c r="B27" s="6"/>
    </row>
    <row r="28" spans="1:6" x14ac:dyDescent="0.25">
      <c r="B28" s="10" t="s">
        <v>66</v>
      </c>
    </row>
    <row r="29" spans="1:6" x14ac:dyDescent="0.25">
      <c r="A29" s="5">
        <v>1</v>
      </c>
      <c r="B29" s="6" t="s">
        <v>32</v>
      </c>
      <c r="C29" s="15">
        <v>1068000</v>
      </c>
      <c r="D29" s="15">
        <v>1068000</v>
      </c>
      <c r="F29" s="5" t="s">
        <v>50</v>
      </c>
    </row>
    <row r="30" spans="1:6" x14ac:dyDescent="0.25">
      <c r="A30" s="5">
        <v>2</v>
      </c>
      <c r="B30" s="6" t="s">
        <v>33</v>
      </c>
      <c r="C30" s="15">
        <v>645000</v>
      </c>
      <c r="D30" s="15">
        <v>645000</v>
      </c>
      <c r="F30" s="5" t="s">
        <v>50</v>
      </c>
    </row>
    <row r="31" spans="1:6" x14ac:dyDescent="0.25">
      <c r="A31" s="5">
        <v>3</v>
      </c>
      <c r="B31" s="6" t="s">
        <v>56</v>
      </c>
      <c r="C31" s="15">
        <v>3307401</v>
      </c>
      <c r="E31" s="15">
        <v>3307401</v>
      </c>
      <c r="F31" s="5" t="s">
        <v>50</v>
      </c>
    </row>
    <row r="32" spans="1:6" x14ac:dyDescent="0.25">
      <c r="A32" s="5">
        <v>4</v>
      </c>
      <c r="B32" s="6" t="s">
        <v>34</v>
      </c>
      <c r="C32" s="15">
        <v>263800</v>
      </c>
      <c r="D32" s="15">
        <v>263800</v>
      </c>
      <c r="F32" s="5" t="s">
        <v>50</v>
      </c>
    </row>
    <row r="33" spans="2:5" x14ac:dyDescent="0.25">
      <c r="B33" s="6"/>
    </row>
    <row r="34" spans="2:5" x14ac:dyDescent="0.25">
      <c r="B34" s="10" t="s">
        <v>67</v>
      </c>
      <c r="C34" s="16">
        <f>SUM(C29:C32)</f>
        <v>5284201</v>
      </c>
      <c r="D34" s="16">
        <f>SUM(D29+D32)</f>
        <v>1331800</v>
      </c>
      <c r="E34" s="15">
        <v>3307401</v>
      </c>
    </row>
    <row r="36" spans="2:5" x14ac:dyDescent="0.25">
      <c r="B36" s="5" t="s">
        <v>68</v>
      </c>
      <c r="C36" s="21">
        <f>SUM(C34+C26+C23+C15+C8)</f>
        <v>2643983043.21</v>
      </c>
      <c r="D36" s="22">
        <f>SUM(D8+D15+D26+D34)</f>
        <v>1177902746.04</v>
      </c>
    </row>
  </sheetData>
  <mergeCells count="3">
    <mergeCell ref="A3:I3"/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SFC in a class</vt:lpstr>
      <vt:lpstr>FC in a Class Form CA</vt:lpstr>
      <vt:lpstr>SFC Form C</vt:lpstr>
      <vt:lpstr>FC Form C</vt:lpstr>
      <vt:lpstr>OC - Workmen</vt:lpstr>
      <vt:lpstr>OC - Employees</vt:lpstr>
      <vt:lpstr>OC - Govt Dues</vt:lpstr>
      <vt:lpstr>OC - Others</vt:lpstr>
      <vt:lpstr>Other Creditors Form F</vt:lpstr>
      <vt:lpstr>full claim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Surbhi Saxena</cp:lastModifiedBy>
  <cp:lastPrinted>2023-04-16T11:54:38Z</cp:lastPrinted>
  <dcterms:created xsi:type="dcterms:W3CDTF">2023-04-15T14:12:11Z</dcterms:created>
  <dcterms:modified xsi:type="dcterms:W3CDTF">2024-02-19T07:59:54Z</dcterms:modified>
</cp:coreProperties>
</file>